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drawings/drawing4.xml" ContentType="application/vnd.openxmlformats-officedocument.drawing+xml"/>
  <Override PartName="/xl/tables/table3.xml" ContentType="application/vnd.openxmlformats-officedocument.spreadsheetml.table+xml"/>
  <Override PartName="/xl/drawings/drawing5.xml" ContentType="application/vnd.openxmlformats-officedocument.drawing+xml"/>
  <Override PartName="/xl/tables/table4.xml" ContentType="application/vnd.openxmlformats-officedocument.spreadsheetml.table+xml"/>
  <Override PartName="/xl/drawings/drawing6.xml" ContentType="application/vnd.openxmlformats-officedocument.drawing+xml"/>
  <Override PartName="/xl/tables/table5.xml" ContentType="application/vnd.openxmlformats-officedocument.spreadsheetml.table+xml"/>
  <Override PartName="/xl/drawings/drawing7.xml" ContentType="application/vnd.openxmlformats-officedocument.drawing+xml"/>
  <Override PartName="/xl/tables/table6.xml" ContentType="application/vnd.openxmlformats-officedocument.spreadsheetml.table+xml"/>
  <Override PartName="/xl/drawings/drawing8.xml" ContentType="application/vnd.openxmlformats-officedocument.drawing+xml"/>
  <Override PartName="/xl/tables/table7.xml" ContentType="application/vnd.openxmlformats-officedocument.spreadsheetml.table+xml"/>
  <Override PartName="/xl/drawings/drawing9.xml" ContentType="application/vnd.openxmlformats-officedocument.drawing+xml"/>
  <Override PartName="/xl/tables/table8.xml" ContentType="application/vnd.openxmlformats-officedocument.spreadsheetml.table+xml"/>
  <Override PartName="/xl/drawings/drawing10.xml" ContentType="application/vnd.openxmlformats-officedocument.drawing+xml"/>
  <Override PartName="/xl/tables/table9.xml" ContentType="application/vnd.openxmlformats-officedocument.spreadsheetml.table+xml"/>
  <Override PartName="/xl/drawings/drawing11.xml" ContentType="application/vnd.openxmlformats-officedocument.drawing+xml"/>
  <Override PartName="/xl/tables/table10.xml" ContentType="application/vnd.openxmlformats-officedocument.spreadsheetml.table+xml"/>
  <Override PartName="/xl/drawings/drawing12.xml" ContentType="application/vnd.openxmlformats-officedocument.drawing+xml"/>
  <Override PartName="/xl/tables/table1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https://d.docs.live.net/1c2a3e9479af233d/Documents/Helix Construction/Website/"/>
    </mc:Choice>
  </mc:AlternateContent>
  <xr:revisionPtr revIDLastSave="0" documentId="8_{722DFF3C-573D-492B-9D9B-646F9669A1A0}" xr6:coauthVersionLast="47" xr6:coauthVersionMax="47" xr10:uidLastSave="{00000000-0000-0000-0000-000000000000}"/>
  <bookViews>
    <workbookView xWindow="30612" yWindow="-108" windowWidth="30936" windowHeight="16776" tabRatio="998" xr2:uid="{00000000-000D-0000-FFFF-FFFF00000000}"/>
  </bookViews>
  <sheets>
    <sheet name="Title Page" sheetId="1" r:id="rId1"/>
    <sheet name="Summary Sheet" sheetId="4" r:id="rId2"/>
    <sheet name="Course Descriptions" sheetId="3" r:id="rId3"/>
    <sheet name="Trainings" sheetId="2" r:id="rId4"/>
    <sheet name="Facilitation-Guiding" sheetId="5" r:id="rId5"/>
    <sheet name="Instruction" sheetId="6" r:id="rId6"/>
    <sheet name="Construction &amp; Maintenance" sheetId="7" r:id="rId7"/>
    <sheet name="Inspections" sheetId="8" r:id="rId8"/>
    <sheet name="Design &amp; Bids" sheetId="9" r:id="rId9"/>
    <sheet name="Professional Involvement" sheetId="10" r:id="rId10"/>
    <sheet name="Professinal Guide" sheetId="11" r:id="rId11"/>
    <sheet name="Personal Experience" sheetId="12" r:id="rId12"/>
  </sheets>
  <definedNames>
    <definedName name="ActivityList">'Professinal Guide'!$L$1:$L$72</definedName>
    <definedName name="Clients">'Title Page'!$B$33:$B$42</definedName>
    <definedName name="Courses" localSheetId="11">Table1[Course Name]</definedName>
    <definedName name="Courses">Table1[Course Name]</definedName>
    <definedName name="Operating.Systems">'Title Page'!$B$22:$B$30</definedName>
    <definedName name="Program.Types">'Title Page'!$B$45:$B$49</definedName>
    <definedName name="Total_ATV" localSheetId="11">'Personal Experience'!#REF!</definedName>
    <definedName name="Total_ATV">'Professinal Guide'!#REF!</definedName>
    <definedName name="Total_Cayoneer" localSheetId="11">'Personal Experience'!#REF!</definedName>
    <definedName name="Total_Cayoneer">'Professinal Guide'!#REF!</definedName>
    <definedName name="Total_Certificate">'Professional Involvement'!$C$3</definedName>
    <definedName name="Total_Conference">'Professional Involvement'!$C$2</definedName>
    <definedName name="Total_Construction.Maintenance" localSheetId="11">Table5[[#Totals],[Hours]]</definedName>
    <definedName name="Total_Construction.Maintenance">Table5[[#Totals],[Hours]]</definedName>
    <definedName name="Total_Design" localSheetId="11">Table7[[#Totals],[Hours]]</definedName>
    <definedName name="Total_Design">Table7[[#Totals],[Hours]]</definedName>
    <definedName name="Total_Facilitation" localSheetId="11">Table3[[#Totals],[Facilitation Hours]]</definedName>
    <definedName name="Total_Facilitation">Table3[[#Totals],[Facilitation Hours]]</definedName>
    <definedName name="Total_Guide">Table3[[#Totals],[Guide Hours]]</definedName>
    <definedName name="Total_Hike" localSheetId="11">'Personal Experience'!#REF!</definedName>
    <definedName name="Total_Hike">'Professinal Guide'!#REF!</definedName>
    <definedName name="Total_IceClimb" localSheetId="11">'Personal Experience'!#REF!</definedName>
    <definedName name="Total_IceClimb">'Professinal Guide'!#REF!</definedName>
    <definedName name="Total_Inspections" localSheetId="11">Table6[[#Totals],[Hours]]</definedName>
    <definedName name="Total_Inspections">Table6[[#Totals],[Hours]]</definedName>
    <definedName name="Total_Instruction" localSheetId="11">Table4[[#Totals],[Hours]]</definedName>
    <definedName name="Total_Instruction">Table4[[#Totals],[Hours]]</definedName>
    <definedName name="Total_Literature">'Professional Involvement'!$C$4</definedName>
    <definedName name="Total_Membership">'Professional Involvement'!$E$2</definedName>
    <definedName name="Total_MountainBIke" localSheetId="11">'Personal Experience'!#REF!</definedName>
    <definedName name="Total_MountainBIke">'Professinal Guide'!#REF!</definedName>
    <definedName name="Total_Mountaineer" localSheetId="11">'Personal Experience'!#REF!</definedName>
    <definedName name="Total_Mountaineer">'Professinal Guide'!#REF!</definedName>
    <definedName name="Total_Presentation">'Professional Involvement'!$C$5</definedName>
    <definedName name="Total_Rappel" localSheetId="11">'Personal Experience'!#REF!</definedName>
    <definedName name="Total_Rappel">'Professinal Guide'!#REF!</definedName>
    <definedName name="Total_RockClimb" localSheetId="11">'Personal Experience'!#REF!</definedName>
    <definedName name="Total_RockClimb">'Professinal Guide'!#REF!</definedName>
    <definedName name="Total_SnowShoe" localSheetId="11">'Personal Experience'!#REF!</definedName>
    <definedName name="Total_SnowShoe">'Professinal Guide'!#REF!</definedName>
    <definedName name="Total_Trainings" localSheetId="11">Table2[[#Totals],[Hours]]</definedName>
    <definedName name="Total_Trainings">Table2[[#Totals],[Hours]]</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7" i="5" l="1"/>
  <c r="B5" i="4"/>
  <c r="H17" i="5"/>
  <c r="B4" i="4"/>
  <c r="F19" i="12"/>
  <c r="B12" i="4"/>
  <c r="B11" i="4"/>
  <c r="E3" i="10"/>
  <c r="E5" i="10"/>
  <c r="B10" i="4"/>
  <c r="E4" i="10"/>
  <c r="D19" i="8"/>
  <c r="B8" i="4"/>
  <c r="C2" i="10"/>
  <c r="G16" i="11"/>
  <c r="H16" i="11"/>
  <c r="C3" i="10"/>
  <c r="C5" i="10"/>
  <c r="C4" i="10"/>
  <c r="E2" i="10"/>
  <c r="F19" i="9"/>
  <c r="B9" i="4"/>
  <c r="E21" i="7"/>
  <c r="B7" i="4"/>
  <c r="G24" i="6"/>
  <c r="B6" i="4"/>
  <c r="G17" i="5"/>
  <c r="I20" i="2"/>
  <c r="B3" i="4"/>
</calcChain>
</file>

<file path=xl/sharedStrings.xml><?xml version="1.0" encoding="utf-8"?>
<sst xmlns="http://schemas.openxmlformats.org/spreadsheetml/2006/main" count="259" uniqueCount="199">
  <si>
    <t>Challenge Course Experience Portfolio</t>
  </si>
  <si>
    <t>Contents</t>
  </si>
  <si>
    <t>Resume</t>
  </si>
  <si>
    <t>Summary Page</t>
  </si>
  <si>
    <t>Course Descriptions</t>
  </si>
  <si>
    <t>Training</t>
  </si>
  <si>
    <t>Facilitation</t>
  </si>
  <si>
    <t>Instruction</t>
  </si>
  <si>
    <t>Construction &amp; Maintenance</t>
  </si>
  <si>
    <t>Inspection</t>
  </si>
  <si>
    <t>Design</t>
  </si>
  <si>
    <t>Professional Involement</t>
  </si>
  <si>
    <t>Professional Guide</t>
  </si>
  <si>
    <t>Attached Separately</t>
  </si>
  <si>
    <t>Experience Summary</t>
  </si>
  <si>
    <t>Descriptions of the courses on which I have worked.</t>
  </si>
  <si>
    <t>List of trainings attended in challenge course skills, management and other areas. Syllabi for for trainings, where avaiable, are provided.</t>
  </si>
  <si>
    <t>List of groups I have facilitated.</t>
  </si>
  <si>
    <t>List of trainings and instruction I have given. Syllabi attached where avaiable.</t>
  </si>
  <si>
    <t>Performed Inspection</t>
  </si>
  <si>
    <t>Designed courses and programs. Design and documents attached where avaiable.</t>
  </si>
  <si>
    <t>All course construction and maintenance.</t>
  </si>
  <si>
    <t>Attended Conferences and Presentations. Industry Literature. Professional Memberships. Certifications.</t>
  </si>
  <si>
    <t>Professional outdoor guides and programs performed.</t>
  </si>
  <si>
    <t>Operating Systems</t>
  </si>
  <si>
    <t>These broad descriptions of the belay systems and design concepts for courses are used throughout the document.  These classifications are intended to place courses in categories with enough similarity to provide comparison and an understanding of the kinds of experience documented in this portfolio.  When looking at these categories, it is important to understand that many courses are a blend of several styles.  Courses have been categorized in the Location section based on the predominant operating system for the facility.</t>
  </si>
  <si>
    <t>Portable</t>
  </si>
  <si>
    <t>Small foot print, complex activities with participants on a ground belay managed by a team of participants.  Belays are made over bars at the top of the structure.  Little or no Traversing.</t>
  </si>
  <si>
    <t>Course has no fixed location and can be moved by one person to be set up in nearly any location.  This includes Games and Initiatives.</t>
  </si>
  <si>
    <t xml:space="preserve">Course is a fixed installation and no element is taller than 14 feet.  </t>
  </si>
  <si>
    <t>Belay systems are rope, attached to one participant at a time and managed from the ground.  Elements tend to be single traversing elements where a participant climbs up, traverses and then climbs or is lowered down.  This category also includes elements where participants climb vertically without any traversing.  Examples are Dangle Duo and Pamper Pole.</t>
  </si>
  <si>
    <t>Steel structure courses with static lanyards or any course using a continuous belay systems made of steel.  High participant to staff ratios are used on these facilities and they are often high volume amusement facilities.  These can be indoor or outdoor.  Courses tend to be linear or hub design.</t>
  </si>
  <si>
    <t xml:space="preserve">Belay systems are made of individual participant lanyard clipped directly into the cable belay structures.  Courses tend to be linear with participants moving from element to element.  </t>
  </si>
  <si>
    <t xml:space="preserve">System of Low and High Course design structured to be used by large groups.  Most distinctive feature of this system is twin overhead belay ropes managed by participants in the group where the rope forms an "M" shape with the right leg of the M being fixed at the bottom of the pole, the middle part of the M leads from the top of the right pole to a tether on the participant and then to the left pole and at the left leg of the M the rope runs to the bottom of the pole and then to the participant belayers.  </t>
  </si>
  <si>
    <t>Adult</t>
  </si>
  <si>
    <t>College</t>
  </si>
  <si>
    <t>Corporate</t>
  </si>
  <si>
    <t>Family</t>
  </si>
  <si>
    <t>Non-Profit</t>
  </si>
  <si>
    <t>Teen</t>
  </si>
  <si>
    <t>Therapeutic</t>
  </si>
  <si>
    <t>Various</t>
  </si>
  <si>
    <t>Youth (K-8)</t>
  </si>
  <si>
    <t>Youth at Risk</t>
  </si>
  <si>
    <t>Age 19 and up</t>
  </si>
  <si>
    <t>Adults 18 to 24 in an academic program</t>
  </si>
  <si>
    <t>Family groups</t>
  </si>
  <si>
    <t>Adults in a program thorgh Not for Profit organizations</t>
  </si>
  <si>
    <t>Young people 13 to 19</t>
  </si>
  <si>
    <t>Clients involved in a Mental Health Program</t>
  </si>
  <si>
    <t>Alll Ages</t>
  </si>
  <si>
    <t>School age groups - up to 13 years</t>
  </si>
  <si>
    <t>Teens in prevention programs</t>
  </si>
  <si>
    <t>Adults in a program through a business</t>
  </si>
  <si>
    <t>Program Types</t>
  </si>
  <si>
    <t>Combo</t>
  </si>
  <si>
    <t>High Ropes</t>
  </si>
  <si>
    <t>Low Ropes</t>
  </si>
  <si>
    <t>Climbing Wall</t>
  </si>
  <si>
    <t>Contains both High and Low Elements</t>
  </si>
  <si>
    <t>Contains only High Elements</t>
  </si>
  <si>
    <t>Contains only Low Elements</t>
  </si>
  <si>
    <t>Elements and Iniatives are portable</t>
  </si>
  <si>
    <t>Indoor, outdoor, or portable climbing wall</t>
  </si>
  <si>
    <t>Static Course</t>
  </si>
  <si>
    <t>Continuous Belay</t>
  </si>
  <si>
    <t>Dynamic Belay</t>
  </si>
  <si>
    <t>Low Courses</t>
  </si>
  <si>
    <t>M Belay Systems</t>
  </si>
  <si>
    <t>Vertical Challenge Course</t>
  </si>
  <si>
    <t>Course Name</t>
  </si>
  <si>
    <t>Location</t>
  </si>
  <si>
    <t>Operating System</t>
  </si>
  <si>
    <t>Course Description</t>
  </si>
  <si>
    <t>Constructed By</t>
  </si>
  <si>
    <t>Course Descriptons</t>
  </si>
  <si>
    <t>Year</t>
  </si>
  <si>
    <t>Date</t>
  </si>
  <si>
    <t>Type</t>
  </si>
  <si>
    <t>Category</t>
  </si>
  <si>
    <t>Presenting Organization</t>
  </si>
  <si>
    <t>Description</t>
  </si>
  <si>
    <t>Trainer</t>
  </si>
  <si>
    <t>Hours</t>
  </si>
  <si>
    <t>Trainings</t>
  </si>
  <si>
    <t>Total</t>
  </si>
  <si>
    <t>Start Date</t>
  </si>
  <si>
    <t>Stop Date</t>
  </si>
  <si>
    <t>Course</t>
  </si>
  <si>
    <t>Client</t>
  </si>
  <si>
    <t>Role</t>
  </si>
  <si>
    <t>Client Type</t>
  </si>
  <si>
    <t>Program Type</t>
  </si>
  <si>
    <t>Group Size</t>
  </si>
  <si>
    <t>Course Title</t>
  </si>
  <si>
    <t>Event</t>
  </si>
  <si>
    <t>Company/Client</t>
  </si>
  <si>
    <t>Construction and Maintenance</t>
  </si>
  <si>
    <t>Inspected</t>
  </si>
  <si>
    <t>Inspections</t>
  </si>
  <si>
    <t>Item</t>
  </si>
  <si>
    <t>Title/Event</t>
  </si>
  <si>
    <t>Conference/Workshop</t>
  </si>
  <si>
    <t>Conference</t>
  </si>
  <si>
    <t>Literature</t>
  </si>
  <si>
    <t>Size</t>
  </si>
  <si>
    <t>Certifications</t>
  </si>
  <si>
    <t>Professional Memberships</t>
  </si>
  <si>
    <t>Presentation</t>
  </si>
  <si>
    <t>Professional Involvement</t>
  </si>
  <si>
    <t>Airsoft</t>
  </si>
  <si>
    <t>Backpacking</t>
  </si>
  <si>
    <t>Ballooning</t>
  </si>
  <si>
    <t>Bicycling</t>
  </si>
  <si>
    <t>Bodyboarding</t>
  </si>
  <si>
    <t>Cycling - Mountain Biking, BMX freestyle</t>
  </si>
  <si>
    <t>Dog sledding</t>
  </si>
  <si>
    <t>Extreme Ironing</t>
  </si>
  <si>
    <t>Extreme skiing</t>
  </si>
  <si>
    <t>Flowboard</t>
  </si>
  <si>
    <t>Four Wheel Driving</t>
  </si>
  <si>
    <t>Freebording</t>
  </si>
  <si>
    <t>Free-diving</t>
  </si>
  <si>
    <t>Gliding</t>
  </si>
  <si>
    <t>Hang gliding</t>
  </si>
  <si>
    <t>Hiking, Hill Walking, Trekking</t>
  </si>
  <si>
    <t>Horseback Riding</t>
  </si>
  <si>
    <t>Hot air ballooning</t>
  </si>
  <si>
    <t>Hunting</t>
  </si>
  <si>
    <t>Kite Landboarding</t>
  </si>
  <si>
    <t>Kitesurfing/Kiteboarding</t>
  </si>
  <si>
    <t>Kitewing</t>
  </si>
  <si>
    <t>Kneeboarding</t>
  </si>
  <si>
    <t>Motorsports - Motorcycling, Drag racing, Freestyle Motocross</t>
  </si>
  <si>
    <t>Mountain boarding</t>
  </si>
  <si>
    <t>Paintball</t>
  </si>
  <si>
    <t>Parachuting / skydiving</t>
  </si>
  <si>
    <t>Paramotoring</t>
  </si>
  <si>
    <t>Parasailing, Paragliding</t>
  </si>
  <si>
    <t>Parkour</t>
  </si>
  <si>
    <t>Poweriser</t>
  </si>
  <si>
    <t>Rafting</t>
  </si>
  <si>
    <t>Rappelling</t>
  </si>
  <si>
    <t>Roller derby</t>
  </si>
  <si>
    <t>Scuba Diving and Snorkelling</t>
  </si>
  <si>
    <t>Skateboarding</t>
  </si>
  <si>
    <t>Skiboarding</t>
  </si>
  <si>
    <t>Skimboarding</t>
  </si>
  <si>
    <t>Skysurfing</t>
  </si>
  <si>
    <t>Slamball</t>
  </si>
  <si>
    <t>Snakeboarding</t>
  </si>
  <si>
    <t>Snow shoeing</t>
  </si>
  <si>
    <t>Snowboarding</t>
  </si>
  <si>
    <t>Snowmobiling</t>
  </si>
  <si>
    <t>Snowskating</t>
  </si>
  <si>
    <t>Soaring</t>
  </si>
  <si>
    <t>Spearfishing</t>
  </si>
  <si>
    <t>Surfing</t>
  </si>
  <si>
    <t>Tricking</t>
  </si>
  <si>
    <t>Unicycling</t>
  </si>
  <si>
    <t>Wakeboarding</t>
  </si>
  <si>
    <t>Water skiing</t>
  </si>
  <si>
    <t>White water rafting</t>
  </si>
  <si>
    <t>Whitewater kayaking</t>
  </si>
  <si>
    <t>Windsports</t>
  </si>
  <si>
    <t>Windsurfing</t>
  </si>
  <si>
    <t>Zorbing</t>
  </si>
  <si>
    <t>Kayaking</t>
  </si>
  <si>
    <t>Mountaineering</t>
  </si>
  <si>
    <t>Ice climbing</t>
  </si>
  <si>
    <t>Rock Climbing</t>
  </si>
  <si>
    <t>Sailing</t>
  </si>
  <si>
    <t>Skiing</t>
  </si>
  <si>
    <t>Stunt Pogo</t>
  </si>
  <si>
    <t xml:space="preserve">Street Luge </t>
  </si>
  <si>
    <t>Canyoneering</t>
  </si>
  <si>
    <t>Totals</t>
  </si>
  <si>
    <t>Presenter/Author</t>
  </si>
  <si>
    <t>Syllabi</t>
  </si>
  <si>
    <t>Document - Link</t>
  </si>
  <si>
    <t>Design &amp; Bids</t>
  </si>
  <si>
    <t>Combination</t>
  </si>
  <si>
    <t>A course with this system will have multiple safty systems in place. For example a course that can use both static and dynamic systems is very common.</t>
  </si>
  <si>
    <t>Last Updated</t>
  </si>
  <si>
    <t>Manual Development</t>
  </si>
  <si>
    <t>Training Development</t>
  </si>
  <si>
    <t>Program Development</t>
  </si>
  <si>
    <t>Guide Hours</t>
  </si>
  <si>
    <t>Facilitation Hours</t>
  </si>
  <si>
    <t>Personal Experience: Climbing, Canyoneering &amp; Mountaineering</t>
  </si>
  <si>
    <t>Personal Outdoor Experience</t>
  </si>
  <si>
    <t>Activity</t>
  </si>
  <si>
    <t>Emd Date</t>
  </si>
  <si>
    <t>Rating</t>
  </si>
  <si>
    <t>Zip Line/Tour</t>
  </si>
  <si>
    <t>A course with a single or multple zip lines. Zip lines are linked together via hiking trails, aerial elements, etc. Can be continuous belay systems, static belay systems, etc. Zip lines may use active particpant braking, guided braking or passive braking systems.</t>
  </si>
  <si>
    <t>This document is a record of the full spectrum of experience in the challenge course industry for:</t>
  </si>
  <si>
    <t>ADD FULL NAME TO THIS CELL</t>
  </si>
  <si>
    <t>Guide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</si>
</sst>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164" formatCode="[$$-409]#,##0.00;[Red]&quot;-&quot;[$$-409]#,##0.00"/>
    <numFmt numFmtId="165" formatCode="[$-409]mmmm\-yy;@"/>
    <numFmt numFmtId="166" formatCode="0.0"/>
    <numFmt numFmtId="167" formatCode="[$-409]mmmm\ d\,\ yyyy;@"/>
    <numFmt numFmtId="168" formatCode="m/d/yy;@"/>
  </numFmts>
  <fonts count="20">
    <font>
      <sz val="11"/>
      <color theme="1"/>
      <name val="Calibri"/>
      <family val="2"/>
      <scheme val="minor"/>
    </font>
    <font>
      <sz val="11"/>
      <color theme="1"/>
      <name val="Cambria"/>
      <family val="1"/>
      <scheme val="major"/>
    </font>
    <font>
      <sz val="24"/>
      <color theme="1"/>
      <name val="Cambria"/>
      <family val="1"/>
      <scheme val="major"/>
    </font>
    <font>
      <sz val="11"/>
      <color rgb="FF000000"/>
      <name val="Arial1"/>
    </font>
    <font>
      <u/>
      <sz val="10"/>
      <color rgb="FF0000FF"/>
      <name val="Arial1"/>
    </font>
    <font>
      <b/>
      <i/>
      <sz val="16"/>
      <color rgb="FF000000"/>
      <name val="Arial1"/>
    </font>
    <font>
      <b/>
      <i/>
      <u/>
      <sz val="11"/>
      <color rgb="FF000000"/>
      <name val="Arial1"/>
    </font>
    <font>
      <sz val="10"/>
      <color rgb="FF000000"/>
      <name val="Arial1"/>
    </font>
    <font>
      <i/>
      <sz val="10"/>
      <color theme="1"/>
      <name val="Calibri"/>
      <family val="2"/>
      <scheme val="minor"/>
    </font>
    <font>
      <sz val="14"/>
      <color theme="0"/>
      <name val="Cambria"/>
      <family val="1"/>
      <scheme val="major"/>
    </font>
    <font>
      <sz val="11"/>
      <name val="Calibri"/>
      <family val="2"/>
      <scheme val="minor"/>
    </font>
    <font>
      <sz val="14"/>
      <name val="Cambria"/>
      <family val="1"/>
      <scheme val="major"/>
    </font>
    <font>
      <sz val="11"/>
      <name val="Cambria"/>
      <family val="1"/>
      <scheme val="major"/>
    </font>
    <font>
      <sz val="11"/>
      <color theme="0"/>
      <name val="Calibri"/>
      <family val="2"/>
      <scheme val="minor"/>
    </font>
    <font>
      <sz val="11"/>
      <color theme="0"/>
      <name val="Cambria"/>
      <family val="1"/>
      <scheme val="major"/>
    </font>
    <font>
      <u/>
      <sz val="11"/>
      <color theme="10"/>
      <name val="Calibri"/>
      <family val="2"/>
      <scheme val="minor"/>
    </font>
    <font>
      <sz val="10"/>
      <color rgb="FF222222"/>
      <name val="Arial"/>
      <family val="2"/>
    </font>
    <font>
      <sz val="10"/>
      <color theme="1"/>
      <name val="Arial"/>
      <family val="2"/>
    </font>
    <font>
      <sz val="11"/>
      <color rgb="FF222222"/>
      <name val="Calibri"/>
      <family val="2"/>
      <scheme val="minor"/>
    </font>
    <font>
      <b/>
      <sz val="10"/>
      <color rgb="FF000000"/>
      <name val="Arial1"/>
    </font>
  </fonts>
  <fills count="4">
    <fill>
      <patternFill patternType="none"/>
    </fill>
    <fill>
      <patternFill patternType="gray125"/>
    </fill>
    <fill>
      <patternFill patternType="solid">
        <fgColor theme="1"/>
        <bgColor indexed="64"/>
      </patternFill>
    </fill>
    <fill>
      <patternFill patternType="solid">
        <fgColor theme="0"/>
        <bgColor indexed="64"/>
      </patternFill>
    </fill>
  </fills>
  <borders count="5">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s>
  <cellStyleXfs count="9">
    <xf numFmtId="0" fontId="0" fillId="0" borderId="0"/>
    <xf numFmtId="0" fontId="3" fillId="0" borderId="0"/>
    <xf numFmtId="0" fontId="4" fillId="0" borderId="0" applyNumberFormat="0" applyBorder="0" applyProtection="0"/>
    <xf numFmtId="0" fontId="5" fillId="0" borderId="0" applyNumberFormat="0" applyBorder="0" applyProtection="0">
      <alignment horizontal="center"/>
    </xf>
    <xf numFmtId="0" fontId="5" fillId="0" borderId="0" applyNumberFormat="0" applyBorder="0" applyProtection="0">
      <alignment horizontal="center" textRotation="90"/>
    </xf>
    <xf numFmtId="0" fontId="6" fillId="0" borderId="0" applyNumberFormat="0" applyBorder="0" applyProtection="0"/>
    <xf numFmtId="164" fontId="6" fillId="0" borderId="0" applyBorder="0" applyProtection="0"/>
    <xf numFmtId="44" fontId="3" fillId="0" borderId="0" applyFont="0" applyFill="0" applyBorder="0" applyAlignment="0" applyProtection="0"/>
    <xf numFmtId="0" fontId="15" fillId="0" borderId="0" applyNumberFormat="0" applyFill="0" applyBorder="0" applyAlignment="0" applyProtection="0"/>
  </cellStyleXfs>
  <cellXfs count="63">
    <xf numFmtId="0" fontId="0" fillId="0" borderId="0" xfId="0"/>
    <xf numFmtId="0" fontId="1" fillId="0" borderId="0" xfId="0" applyFont="1"/>
    <xf numFmtId="0" fontId="1" fillId="0" borderId="0" xfId="0" applyFont="1" applyAlignment="1">
      <alignment vertical="top"/>
    </xf>
    <xf numFmtId="0" fontId="3" fillId="0" borderId="0" xfId="1" applyAlignment="1">
      <alignment horizontal="center" wrapText="1"/>
    </xf>
    <xf numFmtId="0" fontId="2" fillId="0" borderId="0" xfId="0" applyFont="1"/>
    <xf numFmtId="0" fontId="7" fillId="0" borderId="0" xfId="1" applyFont="1" applyAlignment="1">
      <alignment vertical="center" wrapText="1"/>
    </xf>
    <xf numFmtId="0" fontId="0" fillId="0" borderId="0" xfId="0" applyAlignment="1">
      <alignment vertical="top"/>
    </xf>
    <xf numFmtId="0" fontId="0" fillId="0" borderId="0" xfId="0" applyAlignment="1">
      <alignment vertical="top" wrapText="1"/>
    </xf>
    <xf numFmtId="0" fontId="0" fillId="0" borderId="0" xfId="0" applyAlignment="1">
      <alignment wrapText="1"/>
    </xf>
    <xf numFmtId="0" fontId="1" fillId="0" borderId="0" xfId="0" applyFont="1" applyAlignment="1">
      <alignment vertical="top" wrapText="1"/>
    </xf>
    <xf numFmtId="165" fontId="0" fillId="0" borderId="0" xfId="0" applyNumberFormat="1" applyAlignment="1">
      <alignment vertical="top"/>
    </xf>
    <xf numFmtId="14" fontId="0" fillId="0" borderId="0" xfId="0" applyNumberFormat="1"/>
    <xf numFmtId="14" fontId="0" fillId="0" borderId="0" xfId="0" applyNumberFormat="1" applyAlignment="1">
      <alignment vertical="top"/>
    </xf>
    <xf numFmtId="166" fontId="0" fillId="0" borderId="0" xfId="0" applyNumberFormat="1" applyAlignment="1">
      <alignment vertical="top"/>
    </xf>
    <xf numFmtId="0" fontId="3" fillId="0" borderId="0" xfId="1" applyAlignment="1">
      <alignment vertical="top" wrapText="1"/>
    </xf>
    <xf numFmtId="166" fontId="3" fillId="0" borderId="0" xfId="1" applyNumberFormat="1" applyAlignment="1">
      <alignment vertical="top"/>
    </xf>
    <xf numFmtId="0" fontId="12" fillId="3" borderId="0" xfId="0" applyFont="1" applyFill="1" applyAlignment="1">
      <alignment horizontal="right" vertical="center"/>
    </xf>
    <xf numFmtId="0" fontId="11" fillId="3" borderId="0" xfId="0" applyFont="1" applyFill="1" applyAlignment="1">
      <alignment horizontal="center" vertical="center"/>
    </xf>
    <xf numFmtId="0" fontId="1" fillId="3" borderId="0" xfId="0" applyFont="1" applyFill="1" applyAlignment="1">
      <alignment horizontal="left" vertical="center"/>
    </xf>
    <xf numFmtId="0" fontId="0" fillId="0" borderId="0" xfId="0" applyAlignment="1">
      <alignment vertical="center"/>
    </xf>
    <xf numFmtId="0" fontId="10" fillId="0" borderId="0" xfId="0" applyFont="1" applyAlignment="1">
      <alignment vertical="center"/>
    </xf>
    <xf numFmtId="0" fontId="9" fillId="2" borderId="0" xfId="0" applyFont="1" applyFill="1" applyAlignment="1">
      <alignment horizontal="center" vertical="top"/>
    </xf>
    <xf numFmtId="0" fontId="13" fillId="0" borderId="0" xfId="0" applyFont="1" applyAlignment="1">
      <alignment vertical="center"/>
    </xf>
    <xf numFmtId="0" fontId="13" fillId="0" borderId="0" xfId="0" applyFont="1"/>
    <xf numFmtId="0" fontId="14" fillId="0" borderId="0" xfId="0" applyFont="1" applyAlignment="1">
      <alignment vertical="center"/>
    </xf>
    <xf numFmtId="0" fontId="9" fillId="2" borderId="0" xfId="0" applyFont="1" applyFill="1" applyAlignment="1">
      <alignment horizontal="center" vertical="top" wrapText="1"/>
    </xf>
    <xf numFmtId="14" fontId="0" fillId="0" borderId="0" xfId="0" applyNumberFormat="1" applyAlignment="1">
      <alignment vertical="top" wrapText="1"/>
    </xf>
    <xf numFmtId="166" fontId="0" fillId="0" borderId="0" xfId="0" applyNumberFormat="1" applyAlignment="1">
      <alignment vertical="top" wrapText="1"/>
    </xf>
    <xf numFmtId="0" fontId="15" fillId="0" borderId="0" xfId="8" applyAlignment="1">
      <alignment vertical="top" wrapText="1"/>
    </xf>
    <xf numFmtId="2" fontId="0" fillId="0" borderId="0" xfId="0" applyNumberFormat="1" applyAlignment="1">
      <alignment vertical="top"/>
    </xf>
    <xf numFmtId="0" fontId="9" fillId="2" borderId="0" xfId="0" applyFont="1" applyFill="1" applyAlignment="1">
      <alignment horizontal="left" vertical="top"/>
    </xf>
    <xf numFmtId="0" fontId="0" fillId="0" borderId="1" xfId="0" applyBorder="1"/>
    <xf numFmtId="167" fontId="0" fillId="0" borderId="2" xfId="0" applyNumberFormat="1" applyBorder="1"/>
    <xf numFmtId="18" fontId="0" fillId="0" borderId="0" xfId="0" applyNumberFormat="1" applyAlignment="1">
      <alignment vertical="top"/>
    </xf>
    <xf numFmtId="45" fontId="0" fillId="0" borderId="0" xfId="0" applyNumberFormat="1" applyAlignment="1">
      <alignment vertical="top"/>
    </xf>
    <xf numFmtId="16" fontId="0" fillId="0" borderId="0" xfId="0" applyNumberFormat="1"/>
    <xf numFmtId="168" fontId="1" fillId="0" borderId="0" xfId="0" applyNumberFormat="1" applyFont="1" applyAlignment="1">
      <alignment vertical="top"/>
    </xf>
    <xf numFmtId="168" fontId="0" fillId="0" borderId="0" xfId="0" applyNumberFormat="1" applyAlignment="1">
      <alignment vertical="top"/>
    </xf>
    <xf numFmtId="2" fontId="0" fillId="0" borderId="0" xfId="0" applyNumberFormat="1"/>
    <xf numFmtId="0" fontId="16" fillId="0" borderId="0" xfId="0" applyFont="1"/>
    <xf numFmtId="17" fontId="0" fillId="0" borderId="0" xfId="0" applyNumberFormat="1" applyAlignment="1">
      <alignment vertical="top" wrapText="1"/>
    </xf>
    <xf numFmtId="0" fontId="17" fillId="0" borderId="0" xfId="0" applyFont="1" applyAlignment="1">
      <alignment horizontal="center" vertical="center"/>
    </xf>
    <xf numFmtId="17" fontId="0" fillId="0" borderId="0" xfId="0" applyNumberFormat="1" applyAlignment="1">
      <alignment vertical="top"/>
    </xf>
    <xf numFmtId="0" fontId="10" fillId="0" borderId="0" xfId="0" applyFont="1"/>
    <xf numFmtId="0" fontId="18" fillId="0" borderId="0" xfId="0" applyFont="1"/>
    <xf numFmtId="0" fontId="0" fillId="0" borderId="0" xfId="0" applyAlignment="1">
      <alignment horizontal="right" vertical="top" wrapText="1"/>
    </xf>
    <xf numFmtId="0" fontId="16" fillId="0" borderId="0" xfId="0" applyFont="1" applyAlignment="1">
      <alignment vertical="top"/>
    </xf>
    <xf numFmtId="0" fontId="17" fillId="0" borderId="0" xfId="0" applyFont="1"/>
    <xf numFmtId="20" fontId="0" fillId="0" borderId="0" xfId="0" applyNumberFormat="1" applyAlignment="1">
      <alignment vertical="top"/>
    </xf>
    <xf numFmtId="3" fontId="0" fillId="0" borderId="0" xfId="0" applyNumberFormat="1" applyAlignment="1">
      <alignment horizontal="right" vertical="top" wrapText="1"/>
    </xf>
    <xf numFmtId="14" fontId="1" fillId="0" borderId="0" xfId="0" applyNumberFormat="1" applyFont="1"/>
    <xf numFmtId="0" fontId="7" fillId="0" borderId="0" xfId="1" applyFont="1" applyAlignment="1">
      <alignment horizontal="center" vertical="center" wrapText="1"/>
    </xf>
    <xf numFmtId="0" fontId="8" fillId="0" borderId="0" xfId="0" applyFont="1" applyAlignment="1">
      <alignment vertical="center" wrapText="1"/>
    </xf>
    <xf numFmtId="0" fontId="8" fillId="0" borderId="0" xfId="0" applyFont="1" applyAlignment="1">
      <alignment vertical="top" wrapText="1"/>
    </xf>
    <xf numFmtId="0" fontId="8" fillId="0" borderId="0" xfId="0" applyFont="1" applyAlignment="1">
      <alignment horizontal="left" vertical="top" wrapText="1"/>
    </xf>
    <xf numFmtId="0" fontId="2" fillId="0" borderId="0" xfId="0" applyFont="1" applyAlignment="1">
      <alignment horizontal="center"/>
    </xf>
    <xf numFmtId="0" fontId="19" fillId="0" borderId="1" xfId="1" applyFont="1" applyBorder="1" applyAlignment="1">
      <alignment horizontal="center" vertical="center" wrapText="1"/>
    </xf>
    <xf numFmtId="0" fontId="19" fillId="0" borderId="3" xfId="1" applyFont="1" applyBorder="1" applyAlignment="1">
      <alignment horizontal="center" vertical="center" wrapText="1"/>
    </xf>
    <xf numFmtId="0" fontId="19" fillId="0" borderId="2" xfId="1" applyFont="1" applyBorder="1" applyAlignment="1">
      <alignment horizontal="center" vertical="center" wrapText="1"/>
    </xf>
    <xf numFmtId="0" fontId="7" fillId="0" borderId="4" xfId="1" applyFont="1" applyBorder="1" applyAlignment="1">
      <alignment horizontal="center" wrapText="1"/>
    </xf>
    <xf numFmtId="0" fontId="9" fillId="2" borderId="0" xfId="0" applyFont="1" applyFill="1" applyAlignment="1">
      <alignment horizontal="center" vertical="top"/>
    </xf>
    <xf numFmtId="0" fontId="9" fillId="2" borderId="0" xfId="0" applyFont="1" applyFill="1" applyAlignment="1">
      <alignment horizontal="center" vertical="top" wrapText="1"/>
    </xf>
    <xf numFmtId="0" fontId="9" fillId="2" borderId="0" xfId="0" applyFont="1" applyFill="1" applyAlignment="1">
      <alignment horizontal="center"/>
    </xf>
  </cellXfs>
  <cellStyles count="9">
    <cellStyle name="Currency 2" xfId="7" xr:uid="{00000000-0005-0000-0000-000000000000}"/>
    <cellStyle name="Excel_BuiltIn_Hyperlink" xfId="2" xr:uid="{00000000-0005-0000-0000-000001000000}"/>
    <cellStyle name="Heading" xfId="3" xr:uid="{00000000-0005-0000-0000-000002000000}"/>
    <cellStyle name="Heading1" xfId="4" xr:uid="{00000000-0005-0000-0000-000003000000}"/>
    <cellStyle name="Hyperlink" xfId="8" builtinId="8"/>
    <cellStyle name="Normal" xfId="0" builtinId="0"/>
    <cellStyle name="Normal 2" xfId="1" xr:uid="{00000000-0005-0000-0000-000006000000}"/>
    <cellStyle name="Result" xfId="5" xr:uid="{00000000-0005-0000-0000-000007000000}"/>
    <cellStyle name="Result2" xfId="6" xr:uid="{00000000-0005-0000-0000-000008000000}"/>
  </cellStyles>
  <dxfs count="137">
    <dxf>
      <alignment horizontal="general" vertical="top" textRotation="0" wrapText="0" indent="0" justifyLastLine="0" shrinkToFit="0" readingOrder="0"/>
    </dxf>
    <dxf>
      <alignment vertical="top" textRotation="0"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vertical="top" textRotation="0" wrapText="1" indent="0" justifyLastLine="0" shrinkToFit="0" readingOrder="0"/>
    </dxf>
    <dxf>
      <alignment horizontal="general" vertical="top" textRotation="0" wrapText="0" indent="0" justifyLastLine="0" shrinkToFit="0" readingOrder="0"/>
    </dxf>
    <dxf>
      <alignment vertical="top" textRotation="0" indent="0" justifyLastLine="0" shrinkToFit="0" readingOrder="0"/>
    </dxf>
    <dxf>
      <alignment horizontal="general" vertical="top" textRotation="0" wrapText="0" indent="0" justifyLastLine="0" shrinkToFit="0" readingOrder="0"/>
    </dxf>
    <dxf>
      <numFmt numFmtId="19" formatCode="m/d/yyyy"/>
      <alignment vertical="top" textRotation="0" indent="0" justifyLastLine="0" shrinkToFit="0" readingOrder="0"/>
    </dxf>
    <dxf>
      <alignment horizontal="general" vertical="top" textRotation="0" wrapText="0" indent="0" justifyLastLine="0" shrinkToFit="0" readingOrder="0"/>
    </dxf>
    <dxf>
      <numFmt numFmtId="19" formatCode="m/d/yyyy"/>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font>
        <strike val="0"/>
        <outline val="0"/>
        <shadow val="0"/>
        <u val="none"/>
        <vertAlign val="baseline"/>
        <sz val="11"/>
        <color theme="1"/>
        <name val="Cambria"/>
        <scheme val="major"/>
      </font>
      <alignment vertical="top" textRotation="0" indent="0" justifyLastLine="0" shrinkToFit="0" readingOrder="0"/>
    </dxf>
    <dxf>
      <numFmt numFmtId="19" formatCode="m/d/yyyy"/>
    </dxf>
    <dxf>
      <font>
        <strike val="0"/>
        <outline val="0"/>
        <shadow val="0"/>
        <u val="none"/>
        <vertAlign val="baseline"/>
        <sz val="11"/>
        <color theme="1"/>
        <name val="Cambria"/>
        <scheme val="major"/>
      </font>
    </dxf>
    <dxf>
      <alignment vertical="top" textRotation="0" wrapText="1" indent="0" justifyLastLine="0" shrinkToFit="0" readingOrder="0"/>
    </dxf>
    <dxf>
      <alignment vertical="top" textRotation="0" indent="0" justifyLastLine="0" shrinkToFit="0" readingOrder="0"/>
    </dxf>
    <dxf>
      <alignment vertical="top" textRotation="0" wrapText="1" indent="0" justifyLastLine="0" shrinkToFit="0" readingOrder="0"/>
    </dxf>
    <dxf>
      <alignment vertical="top" textRotation="0" wrapText="1" indent="0" justifyLastLine="0" shrinkToFit="0" readingOrder="0"/>
    </dxf>
    <dxf>
      <alignment vertical="top" textRotation="0" wrapText="1" indent="0" justifyLastLine="0" shrinkToFit="0" readingOrder="0"/>
    </dxf>
    <dxf>
      <numFmt numFmtId="19" formatCode="m/d/yyyy"/>
      <alignment vertical="top" textRotation="0" indent="0" justifyLastLine="0" shrinkToFit="0" readingOrder="0"/>
    </dxf>
    <dxf>
      <alignment vertical="top" textRotation="0" indent="0" justifyLastLine="0" shrinkToFit="0" readingOrder="0"/>
    </dxf>
    <dxf>
      <font>
        <strike val="0"/>
        <outline val="0"/>
        <shadow val="0"/>
        <u val="none"/>
        <vertAlign val="baseline"/>
        <sz val="11"/>
        <color theme="1"/>
        <name val="Cambria"/>
        <scheme val="major"/>
      </font>
      <alignment vertical="top" textRotation="0" indent="0" justifyLastLine="0" shrinkToFit="0" readingOrder="0"/>
    </dxf>
    <dxf>
      <numFmt numFmtId="2" formatCode="0.00"/>
      <alignment horizontal="general" vertical="top" textRotation="0" wrapText="0" indent="0" justifyLastLine="0" shrinkToFit="0" readingOrder="0"/>
    </dxf>
    <dxf>
      <alignment vertical="top" textRotation="0" indent="0" justifyLastLine="0" shrinkToFit="0" readingOrder="0"/>
    </dxf>
    <dxf>
      <alignment horizontal="general" vertical="top" textRotation="0" wrapText="1" indent="0" justifyLastLine="0" shrinkToFit="0" readingOrder="0"/>
    </dxf>
    <dxf>
      <alignment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0" indent="0" justifyLastLine="0" shrinkToFit="0" readingOrder="0"/>
    </dxf>
    <dxf>
      <alignment vertical="top" textRotation="0" indent="0" justifyLastLine="0" shrinkToFit="0" readingOrder="0"/>
    </dxf>
    <dxf>
      <alignment horizontal="general" vertical="top" textRotation="0" wrapText="0" indent="0" justifyLastLine="0" shrinkToFit="0" readingOrder="0"/>
    </dxf>
    <dxf>
      <alignment vertical="top" textRotation="0" indent="0" justifyLastLine="0" shrinkToFit="0" readingOrder="0"/>
    </dxf>
    <dxf>
      <alignment horizontal="general" vertical="top" textRotation="0" wrapText="0" indent="0" justifyLastLine="0" shrinkToFit="0" readingOrder="0"/>
    </dxf>
    <dxf>
      <numFmt numFmtId="19" formatCode="m/d/yyyy"/>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font>
        <strike val="0"/>
        <outline val="0"/>
        <shadow val="0"/>
        <u val="none"/>
        <vertAlign val="baseline"/>
        <sz val="11"/>
        <color theme="1"/>
        <name val="Cambria"/>
        <scheme val="major"/>
      </font>
      <alignment vertical="top" textRotation="0" indent="0" justifyLastLine="0" shrinkToFit="0" readingOrder="0"/>
    </dxf>
    <dxf>
      <numFmt numFmtId="166" formatCode="0.0"/>
      <alignment horizontal="general" vertical="top" textRotation="0" wrapText="0" indent="0" justifyLastLine="0" shrinkToFit="0" readingOrder="0"/>
    </dxf>
    <dxf>
      <numFmt numFmtId="166" formatCode="0.0"/>
      <alignment horizontal="general" vertical="top" textRotation="0"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0" indent="0" justifyLastLine="0" shrinkToFit="0" readingOrder="0"/>
    </dxf>
    <dxf>
      <numFmt numFmtId="19" formatCode="m/d/yyyy"/>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font>
        <strike val="0"/>
        <outline val="0"/>
        <shadow val="0"/>
        <u val="none"/>
        <vertAlign val="baseline"/>
        <sz val="11"/>
        <color theme="1"/>
        <name val="Cambria"/>
        <scheme val="major"/>
      </font>
      <alignment horizontal="general" vertical="top" textRotation="0" indent="0" justifyLastLine="0" shrinkToFit="0" readingOrder="0"/>
    </dxf>
    <dxf>
      <numFmt numFmtId="2" formatCode="0.00"/>
      <alignment horizontal="general" vertical="top" textRotation="0" wrapText="0" indent="0" justifyLastLine="0" shrinkToFit="0" readingOrder="0"/>
    </dxf>
    <dxf>
      <numFmt numFmtId="2" formatCode="0.00"/>
      <alignment vertical="top" textRotation="0" indent="0" justifyLastLine="0" shrinkToFit="0" readingOrder="0"/>
    </dxf>
    <dxf>
      <alignment horizontal="general" vertical="top" textRotation="0" wrapText="1" indent="0" justifyLastLine="0" shrinkToFit="0" readingOrder="0"/>
    </dxf>
    <dxf>
      <alignment vertical="top" textRotation="0" wrapText="1" indent="0" justifyLastLine="0" shrinkToFit="0" readingOrder="0"/>
    </dxf>
    <dxf>
      <alignment horizontal="general" vertical="top" textRotation="0" wrapText="1" indent="0" justifyLastLine="0" shrinkToFit="0" readingOrder="0"/>
    </dxf>
    <dxf>
      <alignment vertical="top" textRotation="0" wrapText="1" indent="0" justifyLastLine="0" shrinkToFit="0" readingOrder="0"/>
    </dxf>
    <dxf>
      <alignment horizontal="general" vertical="top" textRotation="0" wrapText="0" indent="0" justifyLastLine="0" shrinkToFit="0" readingOrder="0"/>
    </dxf>
    <dxf>
      <numFmt numFmtId="165" formatCode="[$-409]mmmm\-yy;@"/>
      <alignment vertical="top" textRotation="0" indent="0" justifyLastLine="0" shrinkToFit="0" readingOrder="0"/>
    </dxf>
    <dxf>
      <alignment horizontal="general" vertical="top" textRotation="0" wrapText="0" indent="0" justifyLastLine="0" shrinkToFit="0" readingOrder="0"/>
    </dxf>
    <dxf>
      <numFmt numFmtId="165" formatCode="[$-409]mmmm\-yy;@"/>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font>
        <strike val="0"/>
        <outline val="0"/>
        <shadow val="0"/>
        <u val="none"/>
        <vertAlign val="baseline"/>
        <color theme="1"/>
        <name val="Cambria"/>
        <scheme val="major"/>
      </font>
      <alignment vertical="top" textRotation="0" indent="0" justifyLastLine="0" shrinkToFit="0" readingOrder="0"/>
    </dxf>
    <dxf>
      <numFmt numFmtId="166" formatCode="0.0"/>
      <alignment horizontal="general" vertical="top" textRotation="0" wrapText="0" indent="0" justifyLastLine="0" shrinkToFit="0" readingOrder="0"/>
    </dxf>
    <dxf>
      <numFmt numFmtId="166" formatCode="0.0"/>
      <alignment horizontal="general" vertical="top" textRotation="0" wrapText="0"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0" indent="0" justifyLastLine="0" shrinkToFit="0" readingOrder="0"/>
    </dxf>
    <dxf>
      <numFmt numFmtId="19" formatCode="m/d/yyyy"/>
      <alignment horizontal="general" vertical="top" textRotation="0" wrapText="0" indent="0" justifyLastLine="0" shrinkToFit="0" readingOrder="0"/>
    </dxf>
    <dxf>
      <alignment vertical="top" textRotation="0" indent="0" justifyLastLine="0" shrinkToFit="0" readingOrder="0"/>
    </dxf>
    <dxf>
      <alignment horizontal="general" vertical="top" textRotation="0" wrapText="0" indent="0" justifyLastLine="0" shrinkToFit="0" readingOrder="0"/>
    </dxf>
    <dxf>
      <font>
        <b val="0"/>
        <i val="0"/>
        <strike val="0"/>
        <condense val="0"/>
        <extend val="0"/>
        <outline val="0"/>
        <shadow val="0"/>
        <u val="none"/>
        <vertAlign val="baseline"/>
        <sz val="11"/>
        <color theme="1"/>
        <name val="Cambria"/>
        <scheme val="major"/>
      </font>
      <alignment horizontal="general" vertical="top" textRotation="0" wrapText="0" indent="0" justifyLastLine="0" shrinkToFit="0" readingOrder="0"/>
    </dxf>
    <dxf>
      <numFmt numFmtId="166" formatCode="0.0"/>
      <alignment horizontal="general" vertical="top" textRotation="0" wrapText="1" indent="0" justifyLastLine="0" shrinkToFit="0" readingOrder="0"/>
    </dxf>
    <dxf>
      <alignment vertical="top" textRotation="0" wrapText="1" indent="0" justifyLastLine="0" shrinkToFit="0" readingOrder="0"/>
    </dxf>
    <dxf>
      <numFmt numFmtId="166" formatCode="0.0"/>
      <alignment horizontal="general" vertical="top" textRotation="0" wrapText="1" indent="0" justifyLastLine="0" shrinkToFit="0" readingOrder="0"/>
    </dxf>
    <dxf>
      <numFmt numFmtId="166" formatCode="0.0"/>
      <alignment vertical="top" textRotation="0" wrapText="1" indent="0" justifyLastLine="0" shrinkToFit="0" readingOrder="0"/>
    </dxf>
    <dxf>
      <alignment horizontal="general" vertical="top" textRotation="0" wrapText="1" indent="0" justifyLastLine="0" shrinkToFit="0" readingOrder="0"/>
    </dxf>
    <dxf>
      <alignment vertical="top" textRotation="0" wrapText="1" indent="0" justifyLastLine="0" shrinkToFit="0" readingOrder="0"/>
    </dxf>
    <dxf>
      <alignment horizontal="general" vertical="top" textRotation="0" wrapText="1" indent="0" justifyLastLine="0" shrinkToFit="0" readingOrder="0"/>
    </dxf>
    <dxf>
      <alignment vertical="top" textRotation="0" wrapText="1" indent="0" justifyLastLine="0" shrinkToFit="0" readingOrder="0"/>
    </dxf>
    <dxf>
      <alignment horizontal="general" vertical="top" textRotation="0" wrapText="1" indent="0" justifyLastLine="0" shrinkToFit="0" readingOrder="0"/>
    </dxf>
    <dxf>
      <alignment vertical="top" textRotation="0" wrapText="1" indent="0" justifyLastLine="0" shrinkToFit="0" readingOrder="0"/>
    </dxf>
    <dxf>
      <alignment horizontal="general" vertical="top" textRotation="0" wrapText="1" indent="0" justifyLastLine="0" shrinkToFit="0" readingOrder="0"/>
    </dxf>
    <dxf>
      <alignment vertical="top" textRotation="0" wrapText="1" indent="0" justifyLastLine="0" shrinkToFit="0" readingOrder="0"/>
    </dxf>
    <dxf>
      <alignment horizontal="general" vertical="top" textRotation="0" wrapText="1" indent="0" justifyLastLine="0" shrinkToFit="0" readingOrder="0"/>
    </dxf>
    <dxf>
      <alignment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numFmt numFmtId="19" formatCode="m/d/yyyy"/>
      <alignment horizontal="general" vertical="top" textRotation="0" wrapText="1" indent="0" justifyLastLine="0" shrinkToFit="0" readingOrder="0"/>
    </dxf>
    <dxf>
      <numFmt numFmtId="19" formatCode="m/d/yyyy"/>
      <alignment vertical="top" textRotation="0" wrapText="1" indent="0" justifyLastLine="0" shrinkToFit="0" readingOrder="0"/>
    </dxf>
    <dxf>
      <alignment vertical="top" textRotation="0" wrapText="1" indent="0" justifyLastLine="0" shrinkToFit="0" readingOrder="0"/>
    </dxf>
    <dxf>
      <alignment vertical="top" textRotation="0" wrapText="1" indent="0" justifyLastLine="0" shrinkToFit="0" readingOrder="0"/>
    </dxf>
    <dxf>
      <alignment vertical="top" textRotation="0" wrapText="1" indent="0" justifyLastLine="0" shrinkToFit="0" readingOrder="0"/>
    </dxf>
    <dxf>
      <alignment horizontal="general" vertical="top" textRotation="0" wrapText="0" indent="0" justifyLastLine="0" shrinkToFit="0" readingOrder="0"/>
    </dxf>
    <dxf>
      <alignment vertical="top" textRotation="0" indent="0" justifyLastLine="0" shrinkToFit="0" readingOrder="0"/>
    </dxf>
    <dxf>
      <alignment horizontal="general" vertical="top" textRotation="0" wrapText="0" indent="0" justifyLastLine="0" shrinkToFit="0" readingOrder="0"/>
    </dxf>
    <dxf>
      <alignment horizontal="general" vertical="top" textRotation="0" wrapText="1" indent="0" justifyLastLine="0" shrinkToFit="0" readingOrder="0"/>
    </dxf>
    <dxf>
      <alignment horizontal="general" vertical="top" textRotation="0" wrapText="0" indent="0" justifyLastLine="0" shrinkToFit="0" readingOrder="0"/>
    </dxf>
    <dxf>
      <alignment vertical="top" textRotation="0"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vertical="top" textRotation="0" wrapText="1" indent="0" justifyLastLine="0" shrinkToFit="0" readingOrder="0"/>
    </dxf>
    <dxf>
      <alignment horizontal="general" vertical="top" textRotation="0" wrapText="0" indent="0" justifyLastLine="0" shrinkToFit="0" readingOrder="0"/>
    </dxf>
    <dxf>
      <alignment vertical="top" textRotation="0" indent="0" justifyLastLine="0" shrinkToFit="0" readingOrder="0"/>
    </dxf>
    <dxf>
      <alignment horizontal="general" vertical="top" textRotation="0" wrapText="0" indent="0" justifyLastLine="0" shrinkToFit="0" readingOrder="0"/>
    </dxf>
    <dxf>
      <alignment vertical="top" textRotation="0" indent="0" justifyLastLine="0" shrinkToFit="0" readingOrder="0"/>
    </dxf>
    <dxf>
      <numFmt numFmtId="168" formatCode="m/d/yy;@"/>
      <alignment horizontal="general" vertical="top" textRotation="0" wrapText="0" indent="0" justifyLastLine="0" shrinkToFit="0" readingOrder="0"/>
    </dxf>
    <dxf>
      <numFmt numFmtId="168" formatCode="m/d/yy;@"/>
      <alignment horizontal="general" vertical="top" textRotation="0" wrapText="0" indent="0" justifyLastLine="0" shrinkToFit="0" readingOrder="0"/>
    </dxf>
    <dxf>
      <numFmt numFmtId="168" formatCode="m/d/yy;@"/>
      <alignment horizontal="general" vertical="top" textRotation="0" wrapText="0" indent="0" justifyLastLine="0" shrinkToFit="0" readingOrder="0"/>
    </dxf>
    <dxf>
      <numFmt numFmtId="168" formatCode="m/d/yy;@"/>
      <alignment vertical="top" textRotation="0" indent="0" justifyLastLine="0" shrinkToFit="0" readingOrder="0"/>
    </dxf>
    <dxf>
      <alignment vertical="top" textRotation="0" indent="0" justifyLastLine="0" shrinkToFit="0" readingOrder="0"/>
    </dxf>
    <dxf>
      <font>
        <b val="0"/>
        <i val="0"/>
        <strike val="0"/>
        <condense val="0"/>
        <extend val="0"/>
        <outline val="0"/>
        <shadow val="0"/>
        <u val="none"/>
        <vertAlign val="baseline"/>
        <sz val="11"/>
        <color theme="1"/>
        <name val="Cambria"/>
        <scheme val="major"/>
      </font>
      <alignment vertical="top" textRotation="0" indent="0" justifyLastLine="0" shrinkToFit="0" readingOrder="0"/>
    </dxf>
    <dxf>
      <alignment vertical="top" textRotation="0" indent="0" justifyLastLine="0" shrinkToFit="0" readingOrder="0"/>
    </dxf>
    <dxf>
      <alignment horizontal="right" vertical="top" textRotation="0" wrapText="1" indent="0" justifyLastLine="0" shrinkToFit="0" readingOrder="0"/>
    </dxf>
    <dxf>
      <alignment vertical="top" textRotation="0" indent="0" justifyLastLine="0" shrinkToFit="0" readingOrder="0"/>
    </dxf>
    <dxf>
      <alignment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horizontal="general" vertical="top" textRotation="0" wrapText="1"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numFmt numFmtId="2" formatCode="0.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601981</xdr:colOff>
      <xdr:row>2</xdr:row>
      <xdr:rowOff>123824</xdr:rowOff>
    </xdr:from>
    <xdr:to>
      <xdr:col>14</xdr:col>
      <xdr:colOff>1905</xdr:colOff>
      <xdr:row>5</xdr:row>
      <xdr:rowOff>137160</xdr:rowOff>
    </xdr:to>
    <xdr:grpSp>
      <xdr:nvGrpSpPr>
        <xdr:cNvPr id="6" name="Group 5">
          <a:extLst>
            <a:ext uri="{FF2B5EF4-FFF2-40B4-BE49-F238E27FC236}">
              <a16:creationId xmlns:a16="http://schemas.microsoft.com/office/drawing/2014/main" id="{25758BCF-FCC8-4812-B606-EF2C6FB1CD4F}"/>
            </a:ext>
          </a:extLst>
        </xdr:cNvPr>
        <xdr:cNvGrpSpPr/>
      </xdr:nvGrpSpPr>
      <xdr:grpSpPr>
        <a:xfrm>
          <a:off x="4876801" y="687704"/>
          <a:ext cx="5495924" cy="965836"/>
          <a:chOff x="4800601" y="695325"/>
          <a:chExt cx="5495924" cy="707839"/>
        </a:xfrm>
      </xdr:grpSpPr>
      <xdr:sp macro="" textlink="">
        <xdr:nvSpPr>
          <xdr:cNvPr id="2" name="TextBox 1">
            <a:extLst>
              <a:ext uri="{FF2B5EF4-FFF2-40B4-BE49-F238E27FC236}">
                <a16:creationId xmlns:a16="http://schemas.microsoft.com/office/drawing/2014/main" id="{C4D9B2C5-6A70-45D1-B324-E12FDA2038E4}"/>
              </a:ext>
            </a:extLst>
          </xdr:cNvPr>
          <xdr:cNvSpPr txBox="1"/>
        </xdr:nvSpPr>
        <xdr:spPr>
          <a:xfrm>
            <a:off x="7477125" y="695325"/>
            <a:ext cx="2819400" cy="7078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solidFill>
                  <a:schemeClr val="dk1"/>
                </a:solidFill>
                <a:effectLst/>
                <a:latin typeface="+mn-lt"/>
                <a:ea typeface="+mn-ea"/>
                <a:cs typeface="+mn-cs"/>
              </a:rPr>
              <a:t>Help Box 1 of 22: </a:t>
            </a:r>
            <a:r>
              <a:rPr lang="en-US" sz="1100"/>
              <a:t>Insert name</a:t>
            </a:r>
            <a:r>
              <a:rPr lang="en-US" sz="1100" baseline="0"/>
              <a:t>.  Delete this box as desired. To delete this box, click on it and press "delete" key. Clip through each tab following these help boxes and deleting when finished.</a:t>
            </a:r>
            <a:endParaRPr lang="en-US" sz="1100"/>
          </a:p>
        </xdr:txBody>
      </xdr:sp>
      <xdr:cxnSp macro="">
        <xdr:nvCxnSpPr>
          <xdr:cNvPr id="4" name="Straight Arrow Connector 3">
            <a:extLst>
              <a:ext uri="{FF2B5EF4-FFF2-40B4-BE49-F238E27FC236}">
                <a16:creationId xmlns:a16="http://schemas.microsoft.com/office/drawing/2014/main" id="{5687E61D-6466-43E9-A3AD-B4BB275B660D}"/>
              </a:ext>
            </a:extLst>
          </xdr:cNvPr>
          <xdr:cNvCxnSpPr>
            <a:stCxn id="2" idx="1"/>
          </xdr:cNvCxnSpPr>
        </xdr:nvCxnSpPr>
        <xdr:spPr>
          <a:xfrm flipH="1">
            <a:off x="4800601" y="1049245"/>
            <a:ext cx="2676524" cy="16963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clientData/>
  </xdr:twoCellAnchor>
  <xdr:twoCellAnchor>
    <xdr:from>
      <xdr:col>7</xdr:col>
      <xdr:colOff>487680</xdr:colOff>
      <xdr:row>7</xdr:row>
      <xdr:rowOff>144780</xdr:rowOff>
    </xdr:from>
    <xdr:to>
      <xdr:col>14</xdr:col>
      <xdr:colOff>99060</xdr:colOff>
      <xdr:row>15</xdr:row>
      <xdr:rowOff>7620</xdr:rowOff>
    </xdr:to>
    <xdr:sp macro="" textlink="">
      <xdr:nvSpPr>
        <xdr:cNvPr id="9" name="TextBox 8">
          <a:extLst>
            <a:ext uri="{FF2B5EF4-FFF2-40B4-BE49-F238E27FC236}">
              <a16:creationId xmlns:a16="http://schemas.microsoft.com/office/drawing/2014/main" id="{4FA3BC89-C2B8-4DE3-BD6E-C54305DE8F3A}"/>
            </a:ext>
          </a:extLst>
        </xdr:cNvPr>
        <xdr:cNvSpPr txBox="1"/>
      </xdr:nvSpPr>
      <xdr:spPr>
        <a:xfrm>
          <a:off x="6591300" y="2072640"/>
          <a:ext cx="3878580" cy="20116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solidFill>
                <a:schemeClr val="dk1"/>
              </a:solidFill>
              <a:effectLst/>
              <a:latin typeface="+mn-lt"/>
              <a:ea typeface="+mn-ea"/>
              <a:cs typeface="+mn-cs"/>
            </a:rPr>
            <a:t>Help Box 2 of 22: </a:t>
          </a:r>
          <a:r>
            <a:rPr lang="en-US" sz="1100" baseline="0"/>
            <a:t>For the average level 1 facilitator the relevant tabs are:</a:t>
          </a:r>
        </a:p>
        <a:p>
          <a:r>
            <a:rPr lang="en-US" sz="1100" baseline="0"/>
            <a:t>1. Title Page</a:t>
          </a:r>
        </a:p>
        <a:p>
          <a:r>
            <a:rPr lang="en-US" sz="1100" baseline="0"/>
            <a:t>2. Summary Sheet</a:t>
          </a:r>
        </a:p>
        <a:p>
          <a:r>
            <a:rPr lang="en-US" sz="1100" baseline="0"/>
            <a:t>3. Course Descriptions</a:t>
          </a:r>
        </a:p>
        <a:p>
          <a:r>
            <a:rPr lang="en-US" sz="1100" baseline="0"/>
            <a:t>4. Trainings</a:t>
          </a:r>
        </a:p>
        <a:p>
          <a:r>
            <a:rPr lang="en-US" sz="1100" baseline="0"/>
            <a:t>5. Facilitation</a:t>
          </a:r>
        </a:p>
        <a:p>
          <a:endParaRPr lang="en-US" sz="1100" baseline="0"/>
        </a:p>
        <a:p>
          <a:r>
            <a:rPr lang="en-US" sz="1100" baseline="0"/>
            <a:t>The other tabs can generally be ignored unless seeking for higher certificaiton level or managerial positions.</a:t>
          </a:r>
        </a:p>
        <a:p>
          <a:endParaRPr lang="en-US" sz="1100" baseline="0"/>
        </a:p>
        <a:p>
          <a:r>
            <a:rPr lang="en-US" sz="1100" baseline="0"/>
            <a:t>Delete this box as desired.</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6</xdr:col>
      <xdr:colOff>266700</xdr:colOff>
      <xdr:row>7</xdr:row>
      <xdr:rowOff>175260</xdr:rowOff>
    </xdr:from>
    <xdr:to>
      <xdr:col>13</xdr:col>
      <xdr:colOff>190500</xdr:colOff>
      <xdr:row>15</xdr:row>
      <xdr:rowOff>38100</xdr:rowOff>
    </xdr:to>
    <xdr:sp macro="" textlink="">
      <xdr:nvSpPr>
        <xdr:cNvPr id="2" name="TextBox 1">
          <a:extLst>
            <a:ext uri="{FF2B5EF4-FFF2-40B4-BE49-F238E27FC236}">
              <a16:creationId xmlns:a16="http://schemas.microsoft.com/office/drawing/2014/main" id="{B9C4F0B7-7061-4FB2-B78C-254519D485EE}"/>
            </a:ext>
          </a:extLst>
        </xdr:cNvPr>
        <xdr:cNvSpPr txBox="1"/>
      </xdr:nvSpPr>
      <xdr:spPr>
        <a:xfrm>
          <a:off x="9403080" y="1645920"/>
          <a:ext cx="3878580" cy="13258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solidFill>
                <a:schemeClr val="dk1"/>
              </a:solidFill>
              <a:effectLst/>
              <a:latin typeface="+mn-lt"/>
              <a:ea typeface="+mn-ea"/>
              <a:cs typeface="+mn-cs"/>
            </a:rPr>
            <a:t>Help Box 20 of 22: </a:t>
          </a:r>
          <a:r>
            <a:rPr lang="en-US" sz="1100" baseline="0"/>
            <a:t>Add all professional industry involvement experience to this table. Include conference workshops, certifications, studied literature or presentations delivered. Please not that an expired certificaitons will continue to count until deleted. Also included on this tab is professional membership status, such as ACCT, or program, operatons manual or training development. Delete this box as desired.</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8</xdr:col>
      <xdr:colOff>342900</xdr:colOff>
      <xdr:row>4</xdr:row>
      <xdr:rowOff>121920</xdr:rowOff>
    </xdr:from>
    <xdr:to>
      <xdr:col>14</xdr:col>
      <xdr:colOff>548640</xdr:colOff>
      <xdr:row>9</xdr:row>
      <xdr:rowOff>0</xdr:rowOff>
    </xdr:to>
    <xdr:sp macro="" textlink="">
      <xdr:nvSpPr>
        <xdr:cNvPr id="2" name="TextBox 1">
          <a:extLst>
            <a:ext uri="{FF2B5EF4-FFF2-40B4-BE49-F238E27FC236}">
              <a16:creationId xmlns:a16="http://schemas.microsoft.com/office/drawing/2014/main" id="{662B7201-B9D6-45F8-BDF1-A93475FEA858}"/>
            </a:ext>
          </a:extLst>
        </xdr:cNvPr>
        <xdr:cNvSpPr txBox="1"/>
      </xdr:nvSpPr>
      <xdr:spPr>
        <a:xfrm>
          <a:off x="7719060" y="891540"/>
          <a:ext cx="3878580" cy="7924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solidFill>
                <a:schemeClr val="dk1"/>
              </a:solidFill>
              <a:effectLst/>
              <a:latin typeface="+mn-lt"/>
              <a:ea typeface="+mn-ea"/>
              <a:cs typeface="+mn-cs"/>
            </a:rPr>
            <a:t>Help Box 21 of 22: </a:t>
          </a:r>
          <a:r>
            <a:rPr lang="en-US" sz="1100" baseline="0"/>
            <a:t>Add all guiding experience to this table. This is for outdoor industry activities such as: rope climbing/rappelling, canyoneering, hiking, kayaking, etc. </a:t>
          </a:r>
          <a:r>
            <a:rPr lang="en-US" sz="1100" baseline="0">
              <a:solidFill>
                <a:schemeClr val="dk1"/>
              </a:solidFill>
              <a:effectLst/>
              <a:latin typeface="+mn-lt"/>
              <a:ea typeface="+mn-ea"/>
              <a:cs typeface="+mn-cs"/>
            </a:rPr>
            <a:t>This tab is optional and not necessary for facilitator certification. </a:t>
          </a:r>
          <a:r>
            <a:rPr lang="en-US" sz="1100" baseline="0"/>
            <a:t>Delete this box as desired.</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6</xdr:col>
      <xdr:colOff>213360</xdr:colOff>
      <xdr:row>5</xdr:row>
      <xdr:rowOff>152400</xdr:rowOff>
    </xdr:from>
    <xdr:to>
      <xdr:col>12</xdr:col>
      <xdr:colOff>419100</xdr:colOff>
      <xdr:row>11</xdr:row>
      <xdr:rowOff>38100</xdr:rowOff>
    </xdr:to>
    <xdr:sp macro="" textlink="">
      <xdr:nvSpPr>
        <xdr:cNvPr id="2" name="TextBox 1">
          <a:extLst>
            <a:ext uri="{FF2B5EF4-FFF2-40B4-BE49-F238E27FC236}">
              <a16:creationId xmlns:a16="http://schemas.microsoft.com/office/drawing/2014/main" id="{A4021745-0DAB-4E42-8FA5-6C8CFB13CD6B}"/>
            </a:ext>
          </a:extLst>
        </xdr:cNvPr>
        <xdr:cNvSpPr txBox="1"/>
      </xdr:nvSpPr>
      <xdr:spPr>
        <a:xfrm>
          <a:off x="7513320" y="1104900"/>
          <a:ext cx="3878580" cy="9829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t>Help Box 21 of 22: Add all personal outdoor experience to this table. This is for outdoor industry activities such as: rope climbing/rappelling, canyoneering, hiking, kayaking, etc. This tab is optional and not necessary for facilitator certification. Delete this box as desired.</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15240</xdr:colOff>
      <xdr:row>10</xdr:row>
      <xdr:rowOff>129540</xdr:rowOff>
    </xdr:from>
    <xdr:to>
      <xdr:col>10</xdr:col>
      <xdr:colOff>15240</xdr:colOff>
      <xdr:row>17</xdr:row>
      <xdr:rowOff>152400</xdr:rowOff>
    </xdr:to>
    <xdr:grpSp>
      <xdr:nvGrpSpPr>
        <xdr:cNvPr id="2" name="Group 1">
          <a:extLst>
            <a:ext uri="{FF2B5EF4-FFF2-40B4-BE49-F238E27FC236}">
              <a16:creationId xmlns:a16="http://schemas.microsoft.com/office/drawing/2014/main" id="{0200D1A2-8313-4F63-BBAE-3BBDAF471259}"/>
            </a:ext>
          </a:extLst>
        </xdr:cNvPr>
        <xdr:cNvGrpSpPr/>
      </xdr:nvGrpSpPr>
      <xdr:grpSpPr>
        <a:xfrm>
          <a:off x="3947160" y="2057400"/>
          <a:ext cx="4876800" cy="1318260"/>
          <a:chOff x="5419725" y="695324"/>
          <a:chExt cx="4876800" cy="1337365"/>
        </a:xfrm>
      </xdr:grpSpPr>
      <xdr:sp macro="" textlink="">
        <xdr:nvSpPr>
          <xdr:cNvPr id="3" name="TextBox 2">
            <a:extLst>
              <a:ext uri="{FF2B5EF4-FFF2-40B4-BE49-F238E27FC236}">
                <a16:creationId xmlns:a16="http://schemas.microsoft.com/office/drawing/2014/main" id="{31B00662-CD12-489F-9DCE-C4705F3CA8FA}"/>
              </a:ext>
            </a:extLst>
          </xdr:cNvPr>
          <xdr:cNvSpPr txBox="1"/>
        </xdr:nvSpPr>
        <xdr:spPr>
          <a:xfrm>
            <a:off x="7477125" y="695324"/>
            <a:ext cx="2819400" cy="13373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solidFill>
                  <a:schemeClr val="dk1"/>
                </a:solidFill>
                <a:effectLst/>
                <a:latin typeface="+mn-lt"/>
                <a:ea typeface="+mn-ea"/>
                <a:cs typeface="+mn-cs"/>
              </a:rPr>
              <a:t>Help Box 3 of 22: </a:t>
            </a:r>
            <a:r>
              <a:rPr lang="en-US" sz="1100"/>
              <a:t>Insert date</a:t>
            </a:r>
            <a:r>
              <a:rPr lang="en-US" sz="1100" baseline="0"/>
              <a:t>. This page is almost completely automated. The </a:t>
            </a:r>
            <a:r>
              <a:rPr lang="en-US" sz="1100" b="1" baseline="0"/>
              <a:t>ONLY </a:t>
            </a:r>
            <a:r>
              <a:rPr lang="en-US" sz="1100" b="0" baseline="0"/>
              <a:t>box that should be edited is the date, to indicate the last day the portfolio was filled out. Editing the other boxes may erase formulas totalling quanties from other tabs. Delete this box as desired.</a:t>
            </a:r>
            <a:endParaRPr lang="en-US" sz="1100" b="1"/>
          </a:p>
        </xdr:txBody>
      </xdr:sp>
      <xdr:cxnSp macro="">
        <xdr:nvCxnSpPr>
          <xdr:cNvPr id="4" name="Straight Arrow Connector 3">
            <a:extLst>
              <a:ext uri="{FF2B5EF4-FFF2-40B4-BE49-F238E27FC236}">
                <a16:creationId xmlns:a16="http://schemas.microsoft.com/office/drawing/2014/main" id="{61BD5C79-CB26-4583-B41B-9EBF6DB849D6}"/>
              </a:ext>
            </a:extLst>
          </xdr:cNvPr>
          <xdr:cNvCxnSpPr>
            <a:stCxn id="3" idx="1"/>
          </xdr:cNvCxnSpPr>
        </xdr:nvCxnSpPr>
        <xdr:spPr>
          <a:xfrm flipH="1" flipV="1">
            <a:off x="5419725" y="1228726"/>
            <a:ext cx="2057400" cy="13528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147919</xdr:colOff>
      <xdr:row>13</xdr:row>
      <xdr:rowOff>176160</xdr:rowOff>
    </xdr:from>
    <xdr:to>
      <xdr:col>0</xdr:col>
      <xdr:colOff>2384613</xdr:colOff>
      <xdr:row>25</xdr:row>
      <xdr:rowOff>116541</xdr:rowOff>
    </xdr:to>
    <xdr:grpSp>
      <xdr:nvGrpSpPr>
        <xdr:cNvPr id="2" name="Group 1">
          <a:extLst>
            <a:ext uri="{FF2B5EF4-FFF2-40B4-BE49-F238E27FC236}">
              <a16:creationId xmlns:a16="http://schemas.microsoft.com/office/drawing/2014/main" id="{F7E9E016-1C86-4F98-AD55-0D3E10B70952}"/>
            </a:ext>
          </a:extLst>
        </xdr:cNvPr>
        <xdr:cNvGrpSpPr/>
      </xdr:nvGrpSpPr>
      <xdr:grpSpPr>
        <a:xfrm>
          <a:off x="147919" y="2551807"/>
          <a:ext cx="2236694" cy="2091910"/>
          <a:chOff x="7477125" y="-726617"/>
          <a:chExt cx="2236694" cy="2122228"/>
        </a:xfrm>
      </xdr:grpSpPr>
      <xdr:sp macro="" textlink="">
        <xdr:nvSpPr>
          <xdr:cNvPr id="3" name="TextBox 2">
            <a:extLst>
              <a:ext uri="{FF2B5EF4-FFF2-40B4-BE49-F238E27FC236}">
                <a16:creationId xmlns:a16="http://schemas.microsoft.com/office/drawing/2014/main" id="{BB14FA64-7DD5-4A41-89A3-AFAB27F01024}"/>
              </a:ext>
            </a:extLst>
          </xdr:cNvPr>
          <xdr:cNvSpPr txBox="1"/>
        </xdr:nvSpPr>
        <xdr:spPr>
          <a:xfrm>
            <a:off x="7477125" y="695323"/>
            <a:ext cx="2236694" cy="7002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solidFill>
                  <a:schemeClr val="dk1"/>
                </a:solidFill>
                <a:effectLst/>
                <a:latin typeface="+mn-lt"/>
                <a:ea typeface="+mn-ea"/>
                <a:cs typeface="+mn-cs"/>
              </a:rPr>
              <a:t>Help Box 4 of 22: </a:t>
            </a:r>
            <a:r>
              <a:rPr lang="en-US" sz="1100"/>
              <a:t>Insert course name in this</a:t>
            </a:r>
            <a:r>
              <a:rPr lang="en-US" sz="1100" baseline="0"/>
              <a:t> column. </a:t>
            </a:r>
          </a:p>
          <a:p>
            <a:r>
              <a:rPr lang="en-US" sz="1100" b="0" baseline="0"/>
              <a:t>Delete this box as desired.</a:t>
            </a:r>
            <a:endParaRPr lang="en-US" sz="1100" b="0"/>
          </a:p>
        </xdr:txBody>
      </xdr:sp>
      <xdr:cxnSp macro="">
        <xdr:nvCxnSpPr>
          <xdr:cNvPr id="4" name="Straight Arrow Connector 3">
            <a:extLst>
              <a:ext uri="{FF2B5EF4-FFF2-40B4-BE49-F238E27FC236}">
                <a16:creationId xmlns:a16="http://schemas.microsoft.com/office/drawing/2014/main" id="{F40ADC8A-AEB6-4AD3-A2B9-ABD7A42C02FF}"/>
              </a:ext>
            </a:extLst>
          </xdr:cNvPr>
          <xdr:cNvCxnSpPr/>
        </xdr:nvCxnSpPr>
        <xdr:spPr>
          <a:xfrm flipV="1">
            <a:off x="8512549" y="-726617"/>
            <a:ext cx="0" cy="141284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clientData/>
  </xdr:twoCellAnchor>
  <xdr:twoCellAnchor>
    <xdr:from>
      <xdr:col>0</xdr:col>
      <xdr:colOff>2837330</xdr:colOff>
      <xdr:row>14</xdr:row>
      <xdr:rowOff>14795</xdr:rowOff>
    </xdr:from>
    <xdr:to>
      <xdr:col>1</xdr:col>
      <xdr:colOff>2079812</xdr:colOff>
      <xdr:row>25</xdr:row>
      <xdr:rowOff>89648</xdr:rowOff>
    </xdr:to>
    <xdr:grpSp>
      <xdr:nvGrpSpPr>
        <xdr:cNvPr id="7" name="Group 6">
          <a:extLst>
            <a:ext uri="{FF2B5EF4-FFF2-40B4-BE49-F238E27FC236}">
              <a16:creationId xmlns:a16="http://schemas.microsoft.com/office/drawing/2014/main" id="{7B079214-0D2E-4F96-A280-9E58D4C4A992}"/>
            </a:ext>
          </a:extLst>
        </xdr:cNvPr>
        <xdr:cNvGrpSpPr/>
      </xdr:nvGrpSpPr>
      <xdr:grpSpPr>
        <a:xfrm>
          <a:off x="2837330" y="2569736"/>
          <a:ext cx="2236694" cy="2047088"/>
          <a:chOff x="7477125" y="-726617"/>
          <a:chExt cx="2236694" cy="2076756"/>
        </a:xfrm>
      </xdr:grpSpPr>
      <xdr:sp macro="" textlink="">
        <xdr:nvSpPr>
          <xdr:cNvPr id="8" name="TextBox 7">
            <a:extLst>
              <a:ext uri="{FF2B5EF4-FFF2-40B4-BE49-F238E27FC236}">
                <a16:creationId xmlns:a16="http://schemas.microsoft.com/office/drawing/2014/main" id="{04772E9C-976E-40DA-964A-583640DDEAB9}"/>
              </a:ext>
            </a:extLst>
          </xdr:cNvPr>
          <xdr:cNvSpPr txBox="1"/>
        </xdr:nvSpPr>
        <xdr:spPr>
          <a:xfrm>
            <a:off x="7477125" y="695323"/>
            <a:ext cx="2236694" cy="6548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solidFill>
                  <a:schemeClr val="dk1"/>
                </a:solidFill>
                <a:effectLst/>
                <a:latin typeface="+mn-lt"/>
                <a:ea typeface="+mn-ea"/>
                <a:cs typeface="+mn-cs"/>
              </a:rPr>
              <a:t>Help Box 5 of 22: </a:t>
            </a:r>
            <a:r>
              <a:rPr lang="en-US" sz="1100"/>
              <a:t>Insert course address into this</a:t>
            </a:r>
            <a:r>
              <a:rPr lang="en-US" sz="1100" baseline="0"/>
              <a:t> column. </a:t>
            </a:r>
          </a:p>
          <a:p>
            <a:r>
              <a:rPr lang="en-US" sz="1100" b="0" baseline="0"/>
              <a:t>Delete this box as desired.</a:t>
            </a:r>
            <a:endParaRPr lang="en-US" sz="1100" b="0"/>
          </a:p>
        </xdr:txBody>
      </xdr:sp>
      <xdr:cxnSp macro="">
        <xdr:nvCxnSpPr>
          <xdr:cNvPr id="9" name="Straight Arrow Connector 8">
            <a:extLst>
              <a:ext uri="{FF2B5EF4-FFF2-40B4-BE49-F238E27FC236}">
                <a16:creationId xmlns:a16="http://schemas.microsoft.com/office/drawing/2014/main" id="{CAAF59A0-4FD1-4BA2-9EDA-2F021AABB715}"/>
              </a:ext>
            </a:extLst>
          </xdr:cNvPr>
          <xdr:cNvCxnSpPr/>
        </xdr:nvCxnSpPr>
        <xdr:spPr>
          <a:xfrm flipV="1">
            <a:off x="8512549" y="-726617"/>
            <a:ext cx="0" cy="141284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xdr:col>
      <xdr:colOff>2675965</xdr:colOff>
      <xdr:row>14</xdr:row>
      <xdr:rowOff>5831</xdr:rowOff>
    </xdr:from>
    <xdr:to>
      <xdr:col>3</xdr:col>
      <xdr:colOff>242047</xdr:colOff>
      <xdr:row>27</xdr:row>
      <xdr:rowOff>44822</xdr:rowOff>
    </xdr:to>
    <xdr:grpSp>
      <xdr:nvGrpSpPr>
        <xdr:cNvPr id="10" name="Group 9">
          <a:extLst>
            <a:ext uri="{FF2B5EF4-FFF2-40B4-BE49-F238E27FC236}">
              <a16:creationId xmlns:a16="http://schemas.microsoft.com/office/drawing/2014/main" id="{AE9C6097-7CFE-4586-99AA-E5E561E5C692}"/>
            </a:ext>
          </a:extLst>
        </xdr:cNvPr>
        <xdr:cNvGrpSpPr/>
      </xdr:nvGrpSpPr>
      <xdr:grpSpPr>
        <a:xfrm>
          <a:off x="5670177" y="2560772"/>
          <a:ext cx="2236694" cy="2369815"/>
          <a:chOff x="7477125" y="-726617"/>
          <a:chExt cx="2236694" cy="2404160"/>
        </a:xfrm>
      </xdr:grpSpPr>
      <xdr:sp macro="" textlink="">
        <xdr:nvSpPr>
          <xdr:cNvPr id="11" name="TextBox 10">
            <a:extLst>
              <a:ext uri="{FF2B5EF4-FFF2-40B4-BE49-F238E27FC236}">
                <a16:creationId xmlns:a16="http://schemas.microsoft.com/office/drawing/2014/main" id="{0E835339-5563-4C84-AAE3-2B0665432469}"/>
              </a:ext>
            </a:extLst>
          </xdr:cNvPr>
          <xdr:cNvSpPr txBox="1"/>
        </xdr:nvSpPr>
        <xdr:spPr>
          <a:xfrm>
            <a:off x="7477125" y="695322"/>
            <a:ext cx="2236694" cy="9822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solidFill>
                  <a:schemeClr val="dk1"/>
                </a:solidFill>
                <a:effectLst/>
                <a:latin typeface="+mn-lt"/>
                <a:ea typeface="+mn-ea"/>
                <a:cs typeface="+mn-cs"/>
              </a:rPr>
              <a:t>Help Box 6 of 22: </a:t>
            </a:r>
            <a:r>
              <a:rPr lang="en-US" sz="1100"/>
              <a:t>Insert course operating system into this</a:t>
            </a:r>
            <a:r>
              <a:rPr lang="en-US" sz="1100" baseline="0"/>
              <a:t> column. See Title Page tab for operating system descriptions.</a:t>
            </a:r>
          </a:p>
          <a:p>
            <a:r>
              <a:rPr lang="en-US" sz="1100" b="0" baseline="0"/>
              <a:t>Delete this box as desired.</a:t>
            </a:r>
            <a:endParaRPr lang="en-US" sz="1100" b="0"/>
          </a:p>
        </xdr:txBody>
      </xdr:sp>
      <xdr:cxnSp macro="">
        <xdr:nvCxnSpPr>
          <xdr:cNvPr id="12" name="Straight Arrow Connector 11">
            <a:extLst>
              <a:ext uri="{FF2B5EF4-FFF2-40B4-BE49-F238E27FC236}">
                <a16:creationId xmlns:a16="http://schemas.microsoft.com/office/drawing/2014/main" id="{164DC2BE-4298-45A8-BE99-6ECB94C4A332}"/>
              </a:ext>
            </a:extLst>
          </xdr:cNvPr>
          <xdr:cNvCxnSpPr/>
        </xdr:nvCxnSpPr>
        <xdr:spPr>
          <a:xfrm flipV="1">
            <a:off x="8512549" y="-726617"/>
            <a:ext cx="0" cy="141284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clientData/>
  </xdr:twoCellAnchor>
  <xdr:twoCellAnchor>
    <xdr:from>
      <xdr:col>3</xdr:col>
      <xdr:colOff>372034</xdr:colOff>
      <xdr:row>14</xdr:row>
      <xdr:rowOff>14796</xdr:rowOff>
    </xdr:from>
    <xdr:to>
      <xdr:col>3</xdr:col>
      <xdr:colOff>2608728</xdr:colOff>
      <xdr:row>28</xdr:row>
      <xdr:rowOff>26892</xdr:rowOff>
    </xdr:to>
    <xdr:grpSp>
      <xdr:nvGrpSpPr>
        <xdr:cNvPr id="13" name="Group 12">
          <a:extLst>
            <a:ext uri="{FF2B5EF4-FFF2-40B4-BE49-F238E27FC236}">
              <a16:creationId xmlns:a16="http://schemas.microsoft.com/office/drawing/2014/main" id="{249481B7-9F26-435F-A275-82006B763934}"/>
            </a:ext>
          </a:extLst>
        </xdr:cNvPr>
        <xdr:cNvGrpSpPr/>
      </xdr:nvGrpSpPr>
      <xdr:grpSpPr>
        <a:xfrm>
          <a:off x="8036858" y="2569737"/>
          <a:ext cx="2236694" cy="2522214"/>
          <a:chOff x="7477125" y="-726617"/>
          <a:chExt cx="2236694" cy="2558768"/>
        </a:xfrm>
      </xdr:grpSpPr>
      <xdr:sp macro="" textlink="">
        <xdr:nvSpPr>
          <xdr:cNvPr id="14" name="TextBox 13">
            <a:extLst>
              <a:ext uri="{FF2B5EF4-FFF2-40B4-BE49-F238E27FC236}">
                <a16:creationId xmlns:a16="http://schemas.microsoft.com/office/drawing/2014/main" id="{120BA954-835A-4EDC-8D90-C654FB4912DD}"/>
              </a:ext>
            </a:extLst>
          </xdr:cNvPr>
          <xdr:cNvSpPr txBox="1"/>
        </xdr:nvSpPr>
        <xdr:spPr>
          <a:xfrm>
            <a:off x="7477125" y="695322"/>
            <a:ext cx="2236694" cy="11368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solidFill>
                  <a:schemeClr val="dk1"/>
                </a:solidFill>
                <a:effectLst/>
                <a:latin typeface="+mn-lt"/>
                <a:ea typeface="+mn-ea"/>
                <a:cs typeface="+mn-cs"/>
              </a:rPr>
              <a:t>Help Box 7 of 22: </a:t>
            </a:r>
            <a:r>
              <a:rPr lang="en-US" sz="1100"/>
              <a:t>Insert course description into this</a:t>
            </a:r>
            <a:r>
              <a:rPr lang="en-US" sz="1100" baseline="0"/>
              <a:t> column. Name elements, both high and low. Zip line lengths, elment heights, ect. Be as descriptive as possible.</a:t>
            </a:r>
          </a:p>
          <a:p>
            <a:r>
              <a:rPr lang="en-US" sz="1100" b="0" baseline="0"/>
              <a:t>Delete this box as desired.</a:t>
            </a:r>
            <a:endParaRPr lang="en-US" sz="1100" b="0"/>
          </a:p>
        </xdr:txBody>
      </xdr:sp>
      <xdr:cxnSp macro="">
        <xdr:nvCxnSpPr>
          <xdr:cNvPr id="15" name="Straight Arrow Connector 14">
            <a:extLst>
              <a:ext uri="{FF2B5EF4-FFF2-40B4-BE49-F238E27FC236}">
                <a16:creationId xmlns:a16="http://schemas.microsoft.com/office/drawing/2014/main" id="{6C287DAD-ED8D-4DAD-9696-2141D0A14257}"/>
              </a:ext>
            </a:extLst>
          </xdr:cNvPr>
          <xdr:cNvCxnSpPr/>
        </xdr:nvCxnSpPr>
        <xdr:spPr>
          <a:xfrm flipV="1">
            <a:off x="8512549" y="-726617"/>
            <a:ext cx="0" cy="141284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clientData/>
  </xdr:twoCellAnchor>
  <xdr:twoCellAnchor>
    <xdr:from>
      <xdr:col>3</xdr:col>
      <xdr:colOff>2702858</xdr:colOff>
      <xdr:row>14</xdr:row>
      <xdr:rowOff>5832</xdr:rowOff>
    </xdr:from>
    <xdr:to>
      <xdr:col>5</xdr:col>
      <xdr:colOff>277905</xdr:colOff>
      <xdr:row>28</xdr:row>
      <xdr:rowOff>17928</xdr:rowOff>
    </xdr:to>
    <xdr:grpSp>
      <xdr:nvGrpSpPr>
        <xdr:cNvPr id="16" name="Group 15">
          <a:extLst>
            <a:ext uri="{FF2B5EF4-FFF2-40B4-BE49-F238E27FC236}">
              <a16:creationId xmlns:a16="http://schemas.microsoft.com/office/drawing/2014/main" id="{2D38CEA6-FB48-4B00-B92B-808A4D36906A}"/>
            </a:ext>
          </a:extLst>
        </xdr:cNvPr>
        <xdr:cNvGrpSpPr/>
      </xdr:nvGrpSpPr>
      <xdr:grpSpPr>
        <a:xfrm>
          <a:off x="10367682" y="2560773"/>
          <a:ext cx="2236694" cy="2522214"/>
          <a:chOff x="7477125" y="-726617"/>
          <a:chExt cx="2236694" cy="2558768"/>
        </a:xfrm>
      </xdr:grpSpPr>
      <xdr:sp macro="" textlink="">
        <xdr:nvSpPr>
          <xdr:cNvPr id="17" name="TextBox 16">
            <a:extLst>
              <a:ext uri="{FF2B5EF4-FFF2-40B4-BE49-F238E27FC236}">
                <a16:creationId xmlns:a16="http://schemas.microsoft.com/office/drawing/2014/main" id="{2184A705-B6EE-4EFD-8566-B3B88E999EF9}"/>
              </a:ext>
            </a:extLst>
          </xdr:cNvPr>
          <xdr:cNvSpPr txBox="1"/>
        </xdr:nvSpPr>
        <xdr:spPr>
          <a:xfrm>
            <a:off x="7477125" y="695322"/>
            <a:ext cx="2236694" cy="11368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solidFill>
                  <a:schemeClr val="dk1"/>
                </a:solidFill>
                <a:effectLst/>
                <a:latin typeface="+mn-lt"/>
                <a:ea typeface="+mn-ea"/>
                <a:cs typeface="+mn-cs"/>
              </a:rPr>
              <a:t>Help Box 8 of 22: </a:t>
            </a:r>
            <a:r>
              <a:rPr lang="en-US" sz="1100"/>
              <a:t>Insert original installer of course in this</a:t>
            </a:r>
            <a:r>
              <a:rPr lang="en-US" sz="1100" baseline="0"/>
              <a:t> column. For any major repairs, add additional installers.</a:t>
            </a:r>
          </a:p>
          <a:p>
            <a:r>
              <a:rPr lang="en-US" sz="1100" b="0" baseline="0"/>
              <a:t>Delete this box as desired.</a:t>
            </a:r>
            <a:endParaRPr lang="en-US" sz="1100" b="0"/>
          </a:p>
        </xdr:txBody>
      </xdr:sp>
      <xdr:cxnSp macro="">
        <xdr:nvCxnSpPr>
          <xdr:cNvPr id="18" name="Straight Arrow Connector 17">
            <a:extLst>
              <a:ext uri="{FF2B5EF4-FFF2-40B4-BE49-F238E27FC236}">
                <a16:creationId xmlns:a16="http://schemas.microsoft.com/office/drawing/2014/main" id="{3E9B8140-EE99-425F-B2FC-55138C2C8EC3}"/>
              </a:ext>
            </a:extLst>
          </xdr:cNvPr>
          <xdr:cNvCxnSpPr/>
        </xdr:nvCxnSpPr>
        <xdr:spPr>
          <a:xfrm flipV="1">
            <a:off x="8512549" y="-726617"/>
            <a:ext cx="0" cy="141284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clientData/>
  </xdr:twoCellAnchor>
  <xdr:twoCellAnchor>
    <xdr:from>
      <xdr:col>5</xdr:col>
      <xdr:colOff>416858</xdr:colOff>
      <xdr:row>14</xdr:row>
      <xdr:rowOff>8965</xdr:rowOff>
    </xdr:from>
    <xdr:to>
      <xdr:col>8</xdr:col>
      <xdr:colOff>582705</xdr:colOff>
      <xdr:row>28</xdr:row>
      <xdr:rowOff>8963</xdr:rowOff>
    </xdr:to>
    <xdr:grpSp>
      <xdr:nvGrpSpPr>
        <xdr:cNvPr id="19" name="Group 18">
          <a:extLst>
            <a:ext uri="{FF2B5EF4-FFF2-40B4-BE49-F238E27FC236}">
              <a16:creationId xmlns:a16="http://schemas.microsoft.com/office/drawing/2014/main" id="{7DC1011A-82E6-44B8-886C-A229FE295EEA}"/>
            </a:ext>
          </a:extLst>
        </xdr:cNvPr>
        <xdr:cNvGrpSpPr/>
      </xdr:nvGrpSpPr>
      <xdr:grpSpPr>
        <a:xfrm>
          <a:off x="12743329" y="2563906"/>
          <a:ext cx="2236694" cy="2510116"/>
          <a:chOff x="7477125" y="-714344"/>
          <a:chExt cx="2236694" cy="2546495"/>
        </a:xfrm>
      </xdr:grpSpPr>
      <xdr:sp macro="" textlink="">
        <xdr:nvSpPr>
          <xdr:cNvPr id="20" name="TextBox 19">
            <a:extLst>
              <a:ext uri="{FF2B5EF4-FFF2-40B4-BE49-F238E27FC236}">
                <a16:creationId xmlns:a16="http://schemas.microsoft.com/office/drawing/2014/main" id="{B231685B-9C65-4EB0-8BCE-B49E4D0948D6}"/>
              </a:ext>
            </a:extLst>
          </xdr:cNvPr>
          <xdr:cNvSpPr txBox="1"/>
        </xdr:nvSpPr>
        <xdr:spPr>
          <a:xfrm>
            <a:off x="7477125" y="695322"/>
            <a:ext cx="2236694" cy="11368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solidFill>
                  <a:schemeClr val="dk1"/>
                </a:solidFill>
                <a:effectLst/>
                <a:latin typeface="+mn-lt"/>
                <a:ea typeface="+mn-ea"/>
                <a:cs typeface="+mn-cs"/>
              </a:rPr>
              <a:t>Help Box 9 of 22: </a:t>
            </a:r>
            <a:r>
              <a:rPr lang="en-US" sz="1100"/>
              <a:t>Insert original year of course installation in this</a:t>
            </a:r>
            <a:r>
              <a:rPr lang="en-US" sz="1100" baseline="0"/>
              <a:t> column. For any major repairs, add additional years.</a:t>
            </a:r>
          </a:p>
          <a:p>
            <a:r>
              <a:rPr lang="en-US" sz="1100" b="0" baseline="0"/>
              <a:t>Delete this box as desired.</a:t>
            </a:r>
            <a:endParaRPr lang="en-US" sz="1100" b="0"/>
          </a:p>
        </xdr:txBody>
      </xdr:sp>
      <xdr:cxnSp macro="">
        <xdr:nvCxnSpPr>
          <xdr:cNvPr id="21" name="Straight Arrow Connector 20">
            <a:extLst>
              <a:ext uri="{FF2B5EF4-FFF2-40B4-BE49-F238E27FC236}">
                <a16:creationId xmlns:a16="http://schemas.microsoft.com/office/drawing/2014/main" id="{7CBA88BC-32E2-470F-BB24-28D34069E29E}"/>
              </a:ext>
            </a:extLst>
          </xdr:cNvPr>
          <xdr:cNvCxnSpPr/>
        </xdr:nvCxnSpPr>
        <xdr:spPr>
          <a:xfrm flipH="1" flipV="1">
            <a:off x="7607114" y="-714344"/>
            <a:ext cx="905435" cy="140057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clientData/>
  </xdr:twoCellAnchor>
  <xdr:twoCellAnchor>
    <xdr:from>
      <xdr:col>6</xdr:col>
      <xdr:colOff>17931</xdr:colOff>
      <xdr:row>7</xdr:row>
      <xdr:rowOff>152400</xdr:rowOff>
    </xdr:from>
    <xdr:to>
      <xdr:col>11</xdr:col>
      <xdr:colOff>283285</xdr:colOff>
      <xdr:row>13</xdr:row>
      <xdr:rowOff>170329</xdr:rowOff>
    </xdr:to>
    <xdr:grpSp>
      <xdr:nvGrpSpPr>
        <xdr:cNvPr id="24" name="Group 23">
          <a:extLst>
            <a:ext uri="{FF2B5EF4-FFF2-40B4-BE49-F238E27FC236}">
              <a16:creationId xmlns:a16="http://schemas.microsoft.com/office/drawing/2014/main" id="{09B816BE-BB13-4286-9581-23FCC19DBE99}"/>
            </a:ext>
          </a:extLst>
        </xdr:cNvPr>
        <xdr:cNvGrpSpPr/>
      </xdr:nvGrpSpPr>
      <xdr:grpSpPr>
        <a:xfrm>
          <a:off x="13160190" y="1452282"/>
          <a:ext cx="3403001" cy="1093694"/>
          <a:chOff x="5463457" y="104708"/>
          <a:chExt cx="3320001" cy="1125861"/>
        </a:xfrm>
      </xdr:grpSpPr>
      <xdr:sp macro="" textlink="">
        <xdr:nvSpPr>
          <xdr:cNvPr id="25" name="TextBox 24">
            <a:extLst>
              <a:ext uri="{FF2B5EF4-FFF2-40B4-BE49-F238E27FC236}">
                <a16:creationId xmlns:a16="http://schemas.microsoft.com/office/drawing/2014/main" id="{595E927A-4DA7-4ABE-BDFF-E870153B6E6D}"/>
              </a:ext>
            </a:extLst>
          </xdr:cNvPr>
          <xdr:cNvSpPr txBox="1"/>
        </xdr:nvSpPr>
        <xdr:spPr>
          <a:xfrm>
            <a:off x="5964058" y="104708"/>
            <a:ext cx="2819400" cy="6736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solidFill>
                  <a:schemeClr val="dk1"/>
                </a:solidFill>
                <a:effectLst/>
                <a:latin typeface="+mn-lt"/>
                <a:ea typeface="+mn-ea"/>
                <a:cs typeface="+mn-cs"/>
              </a:rPr>
              <a:t>Help Box 10 of 22: </a:t>
            </a:r>
            <a:r>
              <a:rPr lang="en-US" sz="1100" baseline="0"/>
              <a:t>Add more rows by clicking on corner of table and dragging. Delete this box as desired.</a:t>
            </a:r>
            <a:endParaRPr lang="en-US" sz="1100"/>
          </a:p>
        </xdr:txBody>
      </xdr:sp>
      <xdr:cxnSp macro="">
        <xdr:nvCxnSpPr>
          <xdr:cNvPr id="26" name="Straight Arrow Connector 25">
            <a:extLst>
              <a:ext uri="{FF2B5EF4-FFF2-40B4-BE49-F238E27FC236}">
                <a16:creationId xmlns:a16="http://schemas.microsoft.com/office/drawing/2014/main" id="{DC51AC11-4DBC-4F15-8CBB-380B9FF2BCD4}"/>
              </a:ext>
            </a:extLst>
          </xdr:cNvPr>
          <xdr:cNvCxnSpPr>
            <a:stCxn id="25" idx="1"/>
          </xdr:cNvCxnSpPr>
        </xdr:nvCxnSpPr>
        <xdr:spPr>
          <a:xfrm flipH="1">
            <a:off x="5463457" y="441544"/>
            <a:ext cx="500601" cy="7890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2029497</xdr:colOff>
      <xdr:row>20</xdr:row>
      <xdr:rowOff>45720</xdr:rowOff>
    </xdr:from>
    <xdr:to>
      <xdr:col>10</xdr:col>
      <xdr:colOff>271182</xdr:colOff>
      <xdr:row>26</xdr:row>
      <xdr:rowOff>175260</xdr:rowOff>
    </xdr:to>
    <xdr:grpSp>
      <xdr:nvGrpSpPr>
        <xdr:cNvPr id="2" name="Group 1">
          <a:extLst>
            <a:ext uri="{FF2B5EF4-FFF2-40B4-BE49-F238E27FC236}">
              <a16:creationId xmlns:a16="http://schemas.microsoft.com/office/drawing/2014/main" id="{D3873935-0E04-4BA4-B09F-3236B06C9D02}"/>
            </a:ext>
          </a:extLst>
        </xdr:cNvPr>
        <xdr:cNvGrpSpPr/>
      </xdr:nvGrpSpPr>
      <xdr:grpSpPr>
        <a:xfrm>
          <a:off x="9954297" y="3741420"/>
          <a:ext cx="2889885" cy="1226820"/>
          <a:chOff x="5964058" y="-624794"/>
          <a:chExt cx="2819400" cy="1262903"/>
        </a:xfrm>
      </xdr:grpSpPr>
      <xdr:sp macro="" textlink="">
        <xdr:nvSpPr>
          <xdr:cNvPr id="3" name="TextBox 2">
            <a:extLst>
              <a:ext uri="{FF2B5EF4-FFF2-40B4-BE49-F238E27FC236}">
                <a16:creationId xmlns:a16="http://schemas.microsoft.com/office/drawing/2014/main" id="{DDED9268-3D9F-40D1-86D7-723B6DF52E83}"/>
              </a:ext>
            </a:extLst>
          </xdr:cNvPr>
          <xdr:cNvSpPr txBox="1"/>
        </xdr:nvSpPr>
        <xdr:spPr>
          <a:xfrm>
            <a:off x="5964058" y="104709"/>
            <a:ext cx="2819400" cy="533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solidFill>
                  <a:schemeClr val="dk1"/>
                </a:solidFill>
                <a:effectLst/>
                <a:latin typeface="+mn-lt"/>
                <a:ea typeface="+mn-ea"/>
                <a:cs typeface="+mn-cs"/>
              </a:rPr>
              <a:t>Help Box 12 of 22: </a:t>
            </a:r>
            <a:r>
              <a:rPr lang="en-US" sz="1100" baseline="0"/>
              <a:t>Add more rows by clicking on corner of table and dragging. Delete this box as desired.</a:t>
            </a:r>
            <a:endParaRPr lang="en-US" sz="1100"/>
          </a:p>
        </xdr:txBody>
      </xdr:sp>
      <xdr:cxnSp macro="">
        <xdr:nvCxnSpPr>
          <xdr:cNvPr id="4" name="Straight Arrow Connector 3">
            <a:extLst>
              <a:ext uri="{FF2B5EF4-FFF2-40B4-BE49-F238E27FC236}">
                <a16:creationId xmlns:a16="http://schemas.microsoft.com/office/drawing/2014/main" id="{2CF38F7E-08C2-4280-800F-4031CB8AA2A4}"/>
              </a:ext>
            </a:extLst>
          </xdr:cNvPr>
          <xdr:cNvCxnSpPr>
            <a:stCxn id="3" idx="0"/>
          </xdr:cNvCxnSpPr>
        </xdr:nvCxnSpPr>
        <xdr:spPr>
          <a:xfrm flipV="1">
            <a:off x="7373758" y="-624794"/>
            <a:ext cx="476059" cy="72950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clientData/>
  </xdr:twoCellAnchor>
  <xdr:twoCellAnchor>
    <xdr:from>
      <xdr:col>3</xdr:col>
      <xdr:colOff>1257300</xdr:colOff>
      <xdr:row>3</xdr:row>
      <xdr:rowOff>160020</xdr:rowOff>
    </xdr:from>
    <xdr:to>
      <xdr:col>6</xdr:col>
      <xdr:colOff>152400</xdr:colOff>
      <xdr:row>17</xdr:row>
      <xdr:rowOff>30480</xdr:rowOff>
    </xdr:to>
    <xdr:sp macro="" textlink="">
      <xdr:nvSpPr>
        <xdr:cNvPr id="8" name="TextBox 7">
          <a:extLst>
            <a:ext uri="{FF2B5EF4-FFF2-40B4-BE49-F238E27FC236}">
              <a16:creationId xmlns:a16="http://schemas.microsoft.com/office/drawing/2014/main" id="{868ECBAC-126B-4E85-B80D-1595AA0B4D3D}"/>
            </a:ext>
          </a:extLst>
        </xdr:cNvPr>
        <xdr:cNvSpPr txBox="1"/>
      </xdr:nvSpPr>
      <xdr:spPr>
        <a:xfrm>
          <a:off x="4198620" y="746760"/>
          <a:ext cx="3878580" cy="24307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solidFill>
                <a:schemeClr val="dk1"/>
              </a:solidFill>
              <a:effectLst/>
              <a:latin typeface="+mn-lt"/>
              <a:ea typeface="+mn-ea"/>
              <a:cs typeface="+mn-cs"/>
            </a:rPr>
            <a:t>Help Box 11 of 22: </a:t>
          </a:r>
          <a:r>
            <a:rPr lang="en-US" sz="1100" baseline="0"/>
            <a:t>Add all relevent training to this table. Delete this box as desired.</a:t>
          </a:r>
        </a:p>
        <a:p>
          <a:endParaRPr lang="en-US" sz="1100" baseline="0"/>
        </a:p>
        <a:p>
          <a:r>
            <a:rPr lang="en-US" sz="1100" baseline="0"/>
            <a:t>Example:</a:t>
          </a:r>
        </a:p>
        <a:p>
          <a:r>
            <a:rPr lang="en-US" sz="1100" baseline="0"/>
            <a:t>-Level 1 Facilitator Training</a:t>
          </a:r>
        </a:p>
        <a:p>
          <a:r>
            <a:rPr lang="en-US" sz="1100" baseline="0"/>
            <a:t>-Monthly Ropes Course Skills Training</a:t>
          </a:r>
        </a:p>
        <a:p>
          <a:r>
            <a:rPr lang="en-US" sz="1100" baseline="0"/>
            <a:t>-Management Training</a:t>
          </a:r>
        </a:p>
        <a:p>
          <a:r>
            <a:rPr lang="en-US" sz="1100" baseline="0"/>
            <a:t>-Relevant College Courses</a:t>
          </a:r>
        </a:p>
        <a:p>
          <a:endParaRPr lang="en-US" sz="1100" baseline="0"/>
        </a:p>
        <a:p>
          <a:r>
            <a:rPr lang="en-US" sz="1100" baseline="0"/>
            <a:t>The Professional Involvement tab is for conference workshops</a:t>
          </a:r>
        </a:p>
        <a:p>
          <a:endParaRPr lang="en-US" sz="1100" baseline="0"/>
        </a:p>
        <a:p>
          <a:r>
            <a:rPr lang="en-US" sz="1100" baseline="0"/>
            <a:t>A link to a syllabi can be added by right clicking on the necessary cell and selecting "link"; follow popup box to syllabi file. If a syllabi was not included with your training, leave cell blank. </a:t>
          </a: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45720</xdr:colOff>
      <xdr:row>13</xdr:row>
      <xdr:rowOff>20954</xdr:rowOff>
    </xdr:from>
    <xdr:to>
      <xdr:col>15</xdr:col>
      <xdr:colOff>17145</xdr:colOff>
      <xdr:row>16</xdr:row>
      <xdr:rowOff>167640</xdr:rowOff>
    </xdr:to>
    <xdr:grpSp>
      <xdr:nvGrpSpPr>
        <xdr:cNvPr id="2" name="Group 1">
          <a:extLst>
            <a:ext uri="{FF2B5EF4-FFF2-40B4-BE49-F238E27FC236}">
              <a16:creationId xmlns:a16="http://schemas.microsoft.com/office/drawing/2014/main" id="{6C37CB99-102F-4429-85B2-E85937566013}"/>
            </a:ext>
          </a:extLst>
        </xdr:cNvPr>
        <xdr:cNvGrpSpPr/>
      </xdr:nvGrpSpPr>
      <xdr:grpSpPr>
        <a:xfrm>
          <a:off x="10134600" y="2626994"/>
          <a:ext cx="3720465" cy="695326"/>
          <a:chOff x="5455037" y="499221"/>
          <a:chExt cx="3629722" cy="715777"/>
        </a:xfrm>
      </xdr:grpSpPr>
      <xdr:sp macro="" textlink="">
        <xdr:nvSpPr>
          <xdr:cNvPr id="3" name="TextBox 2">
            <a:extLst>
              <a:ext uri="{FF2B5EF4-FFF2-40B4-BE49-F238E27FC236}">
                <a16:creationId xmlns:a16="http://schemas.microsoft.com/office/drawing/2014/main" id="{5F54ECBD-4F80-4809-A1D8-2DAAF0134B12}"/>
              </a:ext>
            </a:extLst>
          </xdr:cNvPr>
          <xdr:cNvSpPr txBox="1"/>
        </xdr:nvSpPr>
        <xdr:spPr>
          <a:xfrm>
            <a:off x="6265359" y="499221"/>
            <a:ext cx="2819400" cy="65302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solidFill>
                  <a:schemeClr val="dk1"/>
                </a:solidFill>
                <a:effectLst/>
                <a:latin typeface="+mn-lt"/>
                <a:ea typeface="+mn-ea"/>
                <a:cs typeface="+mn-cs"/>
              </a:rPr>
              <a:t>Help Box 15 of 22: </a:t>
            </a:r>
            <a:r>
              <a:rPr lang="en-US" sz="1100" baseline="0"/>
              <a:t>Add more rows by clicking on corner of table and dragging. Delete this box as desired.</a:t>
            </a:r>
            <a:endParaRPr lang="en-US" sz="1100"/>
          </a:p>
        </xdr:txBody>
      </xdr:sp>
      <xdr:cxnSp macro="">
        <xdr:nvCxnSpPr>
          <xdr:cNvPr id="4" name="Straight Arrow Connector 3">
            <a:extLst>
              <a:ext uri="{FF2B5EF4-FFF2-40B4-BE49-F238E27FC236}">
                <a16:creationId xmlns:a16="http://schemas.microsoft.com/office/drawing/2014/main" id="{135B0693-D191-4915-BD6C-84C022C7CCEA}"/>
              </a:ext>
            </a:extLst>
          </xdr:cNvPr>
          <xdr:cNvCxnSpPr>
            <a:stCxn id="3" idx="1"/>
          </xdr:cNvCxnSpPr>
        </xdr:nvCxnSpPr>
        <xdr:spPr>
          <a:xfrm flipH="1">
            <a:off x="5455037" y="825733"/>
            <a:ext cx="810322" cy="38926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clientData/>
  </xdr:twoCellAnchor>
  <xdr:twoCellAnchor>
    <xdr:from>
      <xdr:col>2</xdr:col>
      <xdr:colOff>281940</xdr:colOff>
      <xdr:row>8</xdr:row>
      <xdr:rowOff>15240</xdr:rowOff>
    </xdr:from>
    <xdr:to>
      <xdr:col>5</xdr:col>
      <xdr:colOff>281940</xdr:colOff>
      <xdr:row>11</xdr:row>
      <xdr:rowOff>160020</xdr:rowOff>
    </xdr:to>
    <xdr:sp macro="" textlink="">
      <xdr:nvSpPr>
        <xdr:cNvPr id="6" name="TextBox 5">
          <a:extLst>
            <a:ext uri="{FF2B5EF4-FFF2-40B4-BE49-F238E27FC236}">
              <a16:creationId xmlns:a16="http://schemas.microsoft.com/office/drawing/2014/main" id="{D4190557-0FB4-43E8-B2E5-0FA06D7F3C60}"/>
            </a:ext>
          </a:extLst>
        </xdr:cNvPr>
        <xdr:cNvSpPr txBox="1"/>
      </xdr:nvSpPr>
      <xdr:spPr>
        <a:xfrm>
          <a:off x="3108960" y="1706880"/>
          <a:ext cx="3878580" cy="6934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solidFill>
                <a:schemeClr val="dk1"/>
              </a:solidFill>
              <a:effectLst/>
              <a:latin typeface="+mn-lt"/>
              <a:ea typeface="+mn-ea"/>
              <a:cs typeface="+mn-cs"/>
            </a:rPr>
            <a:t>Help Box 13 of 22: </a:t>
          </a:r>
          <a:r>
            <a:rPr lang="en-US" sz="1100" baseline="0"/>
            <a:t>Add all facilitation experience to this table. Include any facilitation of high elements, low elements, or initiative games. Delete this box as desired.</a:t>
          </a:r>
        </a:p>
      </xdr:txBody>
    </xdr:sp>
    <xdr:clientData/>
  </xdr:twoCellAnchor>
  <xdr:twoCellAnchor>
    <xdr:from>
      <xdr:col>4</xdr:col>
      <xdr:colOff>335280</xdr:colOff>
      <xdr:row>2</xdr:row>
      <xdr:rowOff>30480</xdr:rowOff>
    </xdr:from>
    <xdr:to>
      <xdr:col>14</xdr:col>
      <xdr:colOff>588645</xdr:colOff>
      <xdr:row>8</xdr:row>
      <xdr:rowOff>76199</xdr:rowOff>
    </xdr:to>
    <xdr:grpSp>
      <xdr:nvGrpSpPr>
        <xdr:cNvPr id="8" name="Group 7">
          <a:extLst>
            <a:ext uri="{FF2B5EF4-FFF2-40B4-BE49-F238E27FC236}">
              <a16:creationId xmlns:a16="http://schemas.microsoft.com/office/drawing/2014/main" id="{4D84EE3B-4803-42A7-8C21-1BD41E5B5F5A}"/>
            </a:ext>
          </a:extLst>
        </xdr:cNvPr>
        <xdr:cNvGrpSpPr/>
      </xdr:nvGrpSpPr>
      <xdr:grpSpPr>
        <a:xfrm>
          <a:off x="6126480" y="624840"/>
          <a:ext cx="7675245" cy="1142999"/>
          <a:chOff x="1596715" y="-24373"/>
          <a:chExt cx="7488044" cy="1176617"/>
        </a:xfrm>
      </xdr:grpSpPr>
      <xdr:sp macro="" textlink="">
        <xdr:nvSpPr>
          <xdr:cNvPr id="9" name="TextBox 8">
            <a:extLst>
              <a:ext uri="{FF2B5EF4-FFF2-40B4-BE49-F238E27FC236}">
                <a16:creationId xmlns:a16="http://schemas.microsoft.com/office/drawing/2014/main" id="{D83C4198-BDB3-4275-AC10-F58B642EEA2E}"/>
              </a:ext>
            </a:extLst>
          </xdr:cNvPr>
          <xdr:cNvSpPr txBox="1"/>
        </xdr:nvSpPr>
        <xdr:spPr>
          <a:xfrm>
            <a:off x="6265359" y="499221"/>
            <a:ext cx="2819400" cy="65302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solidFill>
                  <a:schemeClr val="dk1"/>
                </a:solidFill>
                <a:effectLst/>
                <a:latin typeface="+mn-lt"/>
                <a:ea typeface="+mn-ea"/>
                <a:cs typeface="+mn-cs"/>
              </a:rPr>
              <a:t>Help Box 14 of 22: </a:t>
            </a:r>
            <a:r>
              <a:rPr lang="en-US" sz="1100" baseline="0"/>
              <a:t>See Title Page tab for Client Type and Program Type descriptions. Delete this box as desired. </a:t>
            </a:r>
            <a:endParaRPr lang="en-US" sz="1100"/>
          </a:p>
        </xdr:txBody>
      </xdr:sp>
      <xdr:cxnSp macro="">
        <xdr:nvCxnSpPr>
          <xdr:cNvPr id="10" name="Straight Arrow Connector 9">
            <a:extLst>
              <a:ext uri="{FF2B5EF4-FFF2-40B4-BE49-F238E27FC236}">
                <a16:creationId xmlns:a16="http://schemas.microsoft.com/office/drawing/2014/main" id="{C0D1FA1D-D1A3-4A87-BCA4-BF6C96DA1F04}"/>
              </a:ext>
            </a:extLst>
          </xdr:cNvPr>
          <xdr:cNvCxnSpPr>
            <a:stCxn id="9" idx="1"/>
          </xdr:cNvCxnSpPr>
        </xdr:nvCxnSpPr>
        <xdr:spPr>
          <a:xfrm flipH="1" flipV="1">
            <a:off x="2555720" y="-24373"/>
            <a:ext cx="3709639" cy="85010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12" name="Straight Arrow Connector 11">
            <a:extLst>
              <a:ext uri="{FF2B5EF4-FFF2-40B4-BE49-F238E27FC236}">
                <a16:creationId xmlns:a16="http://schemas.microsoft.com/office/drawing/2014/main" id="{1EECFCF8-E0DE-491F-A727-CF06BA1EEF28}"/>
              </a:ext>
            </a:extLst>
          </xdr:cNvPr>
          <xdr:cNvCxnSpPr>
            <a:stCxn id="9" idx="1"/>
          </xdr:cNvCxnSpPr>
        </xdr:nvCxnSpPr>
        <xdr:spPr>
          <a:xfrm flipH="1" flipV="1">
            <a:off x="1596715" y="-841"/>
            <a:ext cx="4668644" cy="82657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617220</xdr:colOff>
      <xdr:row>11</xdr:row>
      <xdr:rowOff>15240</xdr:rowOff>
    </xdr:from>
    <xdr:to>
      <xdr:col>4</xdr:col>
      <xdr:colOff>350520</xdr:colOff>
      <xdr:row>16</xdr:row>
      <xdr:rowOff>7620</xdr:rowOff>
    </xdr:to>
    <xdr:sp macro="" textlink="">
      <xdr:nvSpPr>
        <xdr:cNvPr id="2" name="TextBox 1">
          <a:extLst>
            <a:ext uri="{FF2B5EF4-FFF2-40B4-BE49-F238E27FC236}">
              <a16:creationId xmlns:a16="http://schemas.microsoft.com/office/drawing/2014/main" id="{88F61D00-BA43-4A7C-B683-ED6FD26E96CA}"/>
            </a:ext>
          </a:extLst>
        </xdr:cNvPr>
        <xdr:cNvSpPr txBox="1"/>
      </xdr:nvSpPr>
      <xdr:spPr>
        <a:xfrm>
          <a:off x="3154680" y="2065020"/>
          <a:ext cx="3878580" cy="9067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solidFill>
                <a:schemeClr val="dk1"/>
              </a:solidFill>
              <a:effectLst/>
              <a:latin typeface="+mn-lt"/>
              <a:ea typeface="+mn-ea"/>
              <a:cs typeface="+mn-cs"/>
            </a:rPr>
            <a:t>Help Box 16 of 22: </a:t>
          </a:r>
          <a:r>
            <a:rPr lang="en-US" sz="1100" baseline="0"/>
            <a:t>Add all trainings that you delivered or co-delivered to this table. This does not include faciliation trainings. It does include periodic staff trainings that you've conducted. </a:t>
          </a:r>
          <a:r>
            <a:rPr lang="en-US" sz="1100" baseline="0">
              <a:solidFill>
                <a:schemeClr val="dk1"/>
              </a:solidFill>
              <a:effectLst/>
              <a:latin typeface="+mn-lt"/>
              <a:ea typeface="+mn-ea"/>
              <a:cs typeface="+mn-cs"/>
            </a:rPr>
            <a:t>This tab is not relevant for most course faclitators. </a:t>
          </a:r>
          <a:r>
            <a:rPr lang="en-US" sz="1100" baseline="0"/>
            <a:t>Delete this box as desired.</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518160</xdr:colOff>
      <xdr:row>10</xdr:row>
      <xdr:rowOff>0</xdr:rowOff>
    </xdr:from>
    <xdr:to>
      <xdr:col>3</xdr:col>
      <xdr:colOff>1722120</xdr:colOff>
      <xdr:row>13</xdr:row>
      <xdr:rowOff>144780</xdr:rowOff>
    </xdr:to>
    <xdr:sp macro="" textlink="">
      <xdr:nvSpPr>
        <xdr:cNvPr id="2" name="TextBox 1">
          <a:extLst>
            <a:ext uri="{FF2B5EF4-FFF2-40B4-BE49-F238E27FC236}">
              <a16:creationId xmlns:a16="http://schemas.microsoft.com/office/drawing/2014/main" id="{7C83790A-D756-456C-990C-0BF0060174AB}"/>
            </a:ext>
          </a:extLst>
        </xdr:cNvPr>
        <xdr:cNvSpPr txBox="1"/>
      </xdr:nvSpPr>
      <xdr:spPr>
        <a:xfrm>
          <a:off x="1455420" y="1866900"/>
          <a:ext cx="3878580" cy="6934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solidFill>
                <a:schemeClr val="dk1"/>
              </a:solidFill>
              <a:effectLst/>
              <a:latin typeface="+mn-lt"/>
              <a:ea typeface="+mn-ea"/>
              <a:cs typeface="+mn-cs"/>
            </a:rPr>
            <a:t>Help Box 17 of 22: </a:t>
          </a:r>
          <a:r>
            <a:rPr lang="en-US" sz="1100" baseline="0"/>
            <a:t>Add all builder days to this table. Include new installation or repairs. Delete this box as desired. </a:t>
          </a:r>
          <a:r>
            <a:rPr lang="en-US" sz="1100" baseline="0">
              <a:solidFill>
                <a:schemeClr val="dk1"/>
              </a:solidFill>
              <a:effectLst/>
              <a:latin typeface="+mn-lt"/>
              <a:ea typeface="+mn-ea"/>
              <a:cs typeface="+mn-cs"/>
            </a:rPr>
            <a:t>This tab is not relevant for most course faclitators.</a:t>
          </a:r>
          <a:endParaRPr lang="en-US" sz="1100" baseline="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449580</xdr:colOff>
      <xdr:row>8</xdr:row>
      <xdr:rowOff>45720</xdr:rowOff>
    </xdr:from>
    <xdr:to>
      <xdr:col>2</xdr:col>
      <xdr:colOff>1577340</xdr:colOff>
      <xdr:row>14</xdr:row>
      <xdr:rowOff>167640</xdr:rowOff>
    </xdr:to>
    <xdr:sp macro="" textlink="">
      <xdr:nvSpPr>
        <xdr:cNvPr id="3" name="TextBox 2">
          <a:extLst>
            <a:ext uri="{FF2B5EF4-FFF2-40B4-BE49-F238E27FC236}">
              <a16:creationId xmlns:a16="http://schemas.microsoft.com/office/drawing/2014/main" id="{1A5BAF13-6CB6-49EB-8F2D-35B261C34AF9}"/>
            </a:ext>
          </a:extLst>
        </xdr:cNvPr>
        <xdr:cNvSpPr txBox="1"/>
      </xdr:nvSpPr>
      <xdr:spPr>
        <a:xfrm>
          <a:off x="449580" y="1546860"/>
          <a:ext cx="3878580" cy="1219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solidFill>
                <a:schemeClr val="dk1"/>
              </a:solidFill>
              <a:effectLst/>
              <a:latin typeface="+mn-lt"/>
              <a:ea typeface="+mn-ea"/>
              <a:cs typeface="+mn-cs"/>
            </a:rPr>
            <a:t>Help Box 18 of 22: </a:t>
          </a:r>
          <a:r>
            <a:rPr lang="en-US" sz="1100" baseline="0"/>
            <a:t>Add all inspections performed to this table. Include annual professional inspections or periodic inspections. Pre-use inspections for course operations are not included in this form and should be documented on course pre-use inspection forms not as part of personal portfolios. </a:t>
          </a:r>
          <a:r>
            <a:rPr lang="en-US" sz="1100" baseline="0">
              <a:solidFill>
                <a:schemeClr val="dk1"/>
              </a:solidFill>
              <a:effectLst/>
              <a:latin typeface="+mn-lt"/>
              <a:ea typeface="+mn-ea"/>
              <a:cs typeface="+mn-cs"/>
            </a:rPr>
            <a:t>This tab is not relevant for most course faclitators.</a:t>
          </a:r>
          <a:r>
            <a:rPr lang="en-US" sz="1100" baseline="0"/>
            <a:t> Delete this box as desired.</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7</xdr:col>
      <xdr:colOff>0</xdr:colOff>
      <xdr:row>140</xdr:row>
      <xdr:rowOff>0</xdr:rowOff>
    </xdr:from>
    <xdr:to>
      <xdr:col>13</xdr:col>
      <xdr:colOff>129540</xdr:colOff>
      <xdr:row>145</xdr:row>
      <xdr:rowOff>60960</xdr:rowOff>
    </xdr:to>
    <xdr:sp macro="" textlink="">
      <xdr:nvSpPr>
        <xdr:cNvPr id="2" name="TextBox 1">
          <a:extLst>
            <a:ext uri="{FF2B5EF4-FFF2-40B4-BE49-F238E27FC236}">
              <a16:creationId xmlns:a16="http://schemas.microsoft.com/office/drawing/2014/main" id="{25C638CE-972C-44B0-8FD4-A8F8ACE88C94}"/>
            </a:ext>
          </a:extLst>
        </xdr:cNvPr>
        <xdr:cNvSpPr txBox="1"/>
      </xdr:nvSpPr>
      <xdr:spPr>
        <a:xfrm>
          <a:off x="9921240" y="25641300"/>
          <a:ext cx="3878580" cy="9753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t>Add all inspections performed to this table. Include annual professional inspections or periodic inspections. Pre-use inspections for course operations are not included in this form and should be documented on course pre-use inspection forms not as part of personal portfolios. Delete this box as desired.</a:t>
          </a:r>
        </a:p>
      </xdr:txBody>
    </xdr:sp>
    <xdr:clientData/>
  </xdr:twoCellAnchor>
  <xdr:twoCellAnchor>
    <xdr:from>
      <xdr:col>7</xdr:col>
      <xdr:colOff>152400</xdr:colOff>
      <xdr:row>140</xdr:row>
      <xdr:rowOff>152400</xdr:rowOff>
    </xdr:from>
    <xdr:to>
      <xdr:col>13</xdr:col>
      <xdr:colOff>281940</xdr:colOff>
      <xdr:row>146</xdr:row>
      <xdr:rowOff>30480</xdr:rowOff>
    </xdr:to>
    <xdr:sp macro="" textlink="">
      <xdr:nvSpPr>
        <xdr:cNvPr id="3" name="TextBox 2">
          <a:extLst>
            <a:ext uri="{FF2B5EF4-FFF2-40B4-BE49-F238E27FC236}">
              <a16:creationId xmlns:a16="http://schemas.microsoft.com/office/drawing/2014/main" id="{0BCC4512-B8F9-4D6F-9AC7-CC0F4A44E683}"/>
            </a:ext>
          </a:extLst>
        </xdr:cNvPr>
        <xdr:cNvSpPr txBox="1"/>
      </xdr:nvSpPr>
      <xdr:spPr>
        <a:xfrm>
          <a:off x="10073640" y="25793700"/>
          <a:ext cx="3878580" cy="9753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t>Add all inspections performed to this table. Include annual professional inspections or periodic inspections. Pre-use inspections for course operations are not included in this form and should be documented on course pre-use inspection forms not as part of personal portfolios. Delete this box as desired.</a:t>
          </a:r>
        </a:p>
      </xdr:txBody>
    </xdr:sp>
    <xdr:clientData/>
  </xdr:twoCellAnchor>
  <xdr:twoCellAnchor>
    <xdr:from>
      <xdr:col>2</xdr:col>
      <xdr:colOff>190500</xdr:colOff>
      <xdr:row>7</xdr:row>
      <xdr:rowOff>91440</xdr:rowOff>
    </xdr:from>
    <xdr:to>
      <xdr:col>3</xdr:col>
      <xdr:colOff>2385060</xdr:colOff>
      <xdr:row>10</xdr:row>
      <xdr:rowOff>175260</xdr:rowOff>
    </xdr:to>
    <xdr:sp macro="" textlink="">
      <xdr:nvSpPr>
        <xdr:cNvPr id="4" name="TextBox 3">
          <a:extLst>
            <a:ext uri="{FF2B5EF4-FFF2-40B4-BE49-F238E27FC236}">
              <a16:creationId xmlns:a16="http://schemas.microsoft.com/office/drawing/2014/main" id="{7957D226-0FCA-4BBF-A15E-49061E812D62}"/>
            </a:ext>
          </a:extLst>
        </xdr:cNvPr>
        <xdr:cNvSpPr txBox="1"/>
      </xdr:nvSpPr>
      <xdr:spPr>
        <a:xfrm>
          <a:off x="2712720" y="1409700"/>
          <a:ext cx="3878580" cy="6324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solidFill>
                <a:schemeClr val="dk1"/>
              </a:solidFill>
              <a:effectLst/>
              <a:latin typeface="+mn-lt"/>
              <a:ea typeface="+mn-ea"/>
              <a:cs typeface="+mn-cs"/>
            </a:rPr>
            <a:t>Help Box 19 of 22: </a:t>
          </a:r>
          <a:r>
            <a:rPr lang="en-US" sz="1100" baseline="0"/>
            <a:t>Add all designing or bidding conducted to this table. This tab is not relevant for most course faclitators. Delete this box as desired.</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0000000}" name="Table10" displayName="Table10" ref="A2:B12" totalsRowShown="0">
  <autoFilter ref="A2:B12" xr:uid="{00000000-0009-0000-0100-00000A000000}"/>
  <tableColumns count="2">
    <tableColumn id="1" xr3:uid="{00000000-0010-0000-0000-000001000000}" name="Category"/>
    <tableColumn id="2" xr3:uid="{00000000-0010-0000-0000-000002000000}" name="Totals" dataDxfId="136"/>
  </tableColumns>
  <tableStyleInfo name="TableStyleMedium17"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9000000}" name="Table9" displayName="Table9" ref="A2:H16" totalsRowCount="1" headerRowDxfId="16">
  <autoFilter ref="A2:H15" xr:uid="{00000000-0009-0000-0100-000009000000}"/>
  <tableColumns count="8">
    <tableColumn id="1" xr3:uid="{00000000-0010-0000-0900-000001000000}" name="Date" totalsRowLabel="Total" dataDxfId="15"/>
    <tableColumn id="2" xr3:uid="{00000000-0010-0000-0900-000002000000}" name="Event"/>
    <tableColumn id="3" xr3:uid="{00000000-0010-0000-0900-000003000000}" name="Location"/>
    <tableColumn id="4" xr3:uid="{00000000-0010-0000-0900-000004000000}" name="Client"/>
    <tableColumn id="7" xr3:uid="{00000000-0010-0000-0900-000007000000}" name="Role"/>
    <tableColumn id="8" xr3:uid="{00000000-0010-0000-0900-000008000000}" name="Rating"/>
    <tableColumn id="5" xr3:uid="{00000000-0010-0000-0900-000005000000}" name="Size" totalsRowFunction="sum"/>
    <tableColumn id="6" xr3:uid="{00000000-0010-0000-0900-000006000000}" name="Hours" totalsRowFunction="sum"/>
  </tableColumns>
  <tableStyleInfo name="TableStyleMedium19"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Table912" displayName="Table912" ref="A2:F19" totalsRowCount="1" headerRowDxfId="14" dataDxfId="13" totalsRowDxfId="12">
  <autoFilter ref="A2:F18" xr:uid="{00000000-0009-0000-0100-00000B000000}"/>
  <tableColumns count="6">
    <tableColumn id="1" xr3:uid="{00000000-0010-0000-0A00-000001000000}" name="Start Date" totalsRowLabel="Total" dataDxfId="11" totalsRowDxfId="10"/>
    <tableColumn id="8" xr3:uid="{00000000-0010-0000-0A00-000008000000}" name="Emd Date" dataDxfId="9" totalsRowDxfId="8"/>
    <tableColumn id="2" xr3:uid="{00000000-0010-0000-0A00-000002000000}" name="Activity" dataDxfId="7" totalsRowDxfId="6"/>
    <tableColumn id="3" xr3:uid="{00000000-0010-0000-0A00-000003000000}" name="Event" dataDxfId="5" totalsRowDxfId="4"/>
    <tableColumn id="9" xr3:uid="{00000000-0010-0000-0A00-000009000000}" name="Rating" dataDxfId="3" totalsRowDxfId="2"/>
    <tableColumn id="6" xr3:uid="{00000000-0010-0000-0A00-000006000000}" name="Hours" totalsRowFunction="sum" dataDxfId="1" totalsRowDxfId="0"/>
  </tableColumns>
  <tableStyleInfo name="TableStyleMedium1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1" displayName="Table1" ref="A2:F14" totalsRowShown="0" headerRowDxfId="135" dataDxfId="134">
  <autoFilter ref="A2:F14" xr:uid="{00000000-0009-0000-0100-000001000000}"/>
  <sortState xmlns:xlrd2="http://schemas.microsoft.com/office/spreadsheetml/2017/richdata2" ref="A3:F70">
    <sortCondition ref="A2:A70"/>
  </sortState>
  <tableColumns count="6">
    <tableColumn id="1" xr3:uid="{00000000-0010-0000-0100-000001000000}" name="Course Name" dataDxfId="133" totalsRowDxfId="132"/>
    <tableColumn id="2" xr3:uid="{00000000-0010-0000-0100-000002000000}" name="Location" dataDxfId="131" totalsRowDxfId="130"/>
    <tableColumn id="3" xr3:uid="{00000000-0010-0000-0100-000003000000}" name="Operating System" dataDxfId="129" totalsRowDxfId="128"/>
    <tableColumn id="4" xr3:uid="{00000000-0010-0000-0100-000004000000}" name="Course Description" dataDxfId="127" totalsRowDxfId="126"/>
    <tableColumn id="5" xr3:uid="{00000000-0010-0000-0100-000005000000}" name="Constructed By" dataDxfId="125" totalsRowDxfId="124"/>
    <tableColumn id="6" xr3:uid="{00000000-0010-0000-0100-000006000000}" name="Year" dataDxfId="123" totalsRowDxfId="122"/>
  </tableColumns>
  <tableStyleInfo name="TableStyleMedium2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Table2" displayName="Table2" ref="A2:I20" totalsRowCount="1" headerRowDxfId="121" dataDxfId="120">
  <autoFilter ref="A2:I19" xr:uid="{00000000-0009-0000-0100-000002000000}"/>
  <tableColumns count="9">
    <tableColumn id="1" xr3:uid="{00000000-0010-0000-0200-000001000000}" name="Start Date" totalsRowLabel="Total" dataDxfId="119" totalsRowDxfId="118"/>
    <tableColumn id="8" xr3:uid="{00000000-0010-0000-0200-000008000000}" name="Stop Date" dataDxfId="117" totalsRowDxfId="116"/>
    <tableColumn id="2" xr3:uid="{00000000-0010-0000-0200-000002000000}" name="Category" dataDxfId="115" totalsRowDxfId="114"/>
    <tableColumn id="3" xr3:uid="{00000000-0010-0000-0200-000003000000}" name="Presenting Organization" dataDxfId="113" totalsRowDxfId="112"/>
    <tableColumn id="4" xr3:uid="{00000000-0010-0000-0200-000004000000}" name="Description" dataDxfId="111" totalsRowDxfId="110"/>
    <tableColumn id="10" xr3:uid="{00000000-0010-0000-0200-00000A000000}" name="Syllabi" dataDxfId="109" totalsRowDxfId="108"/>
    <tableColumn id="5" xr3:uid="{00000000-0010-0000-0200-000005000000}" name="Location" dataDxfId="107" totalsRowDxfId="106"/>
    <tableColumn id="6" xr3:uid="{00000000-0010-0000-0200-000006000000}" name="Trainer" dataDxfId="105" totalsRowDxfId="104"/>
    <tableColumn id="7" xr3:uid="{00000000-0010-0000-0200-000007000000}" name="Hours" totalsRowFunction="sum" dataDxfId="103" totalsRowDxfId="102"/>
  </tableColumns>
  <tableStyleInfo name="TableStyleMedium20"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Table3" displayName="Table3" ref="A2:I17" totalsRowCount="1" headerRowDxfId="101" dataDxfId="100" totalsRowDxfId="99">
  <autoFilter ref="A2:I16" xr:uid="{00000000-0009-0000-0100-000003000000}"/>
  <tableColumns count="9">
    <tableColumn id="1" xr3:uid="{00000000-0010-0000-0300-000001000000}" name="Date" totalsRowLabel="Total" dataDxfId="98" totalsRowDxfId="97"/>
    <tableColumn id="2" xr3:uid="{00000000-0010-0000-0300-000002000000}" name="Course" dataDxfId="96" totalsRowDxfId="95"/>
    <tableColumn id="3" xr3:uid="{00000000-0010-0000-0300-000003000000}" name="Client" dataDxfId="94" totalsRowDxfId="93"/>
    <tableColumn id="4" xr3:uid="{00000000-0010-0000-0300-000004000000}" name="Role" dataDxfId="92" totalsRowDxfId="91"/>
    <tableColumn id="5" xr3:uid="{00000000-0010-0000-0300-000005000000}" name="Client Type" dataDxfId="90" totalsRowDxfId="89"/>
    <tableColumn id="6" xr3:uid="{00000000-0010-0000-0300-000006000000}" name="Program Type" dataDxfId="88" totalsRowDxfId="87"/>
    <tableColumn id="7" xr3:uid="{00000000-0010-0000-0300-000007000000}" name="Group Size" totalsRowFunction="sum" dataDxfId="86" totalsRowDxfId="85"/>
    <tableColumn id="8" xr3:uid="{00000000-0010-0000-0300-000008000000}" name="Facilitation Hours" totalsRowFunction="sum" dataDxfId="84" totalsRowDxfId="83"/>
    <tableColumn id="10" xr3:uid="{00000000-0010-0000-0300-00000A000000}" name="Guide Hours" totalsRowFunction="sum" dataDxfId="82" totalsRowDxfId="81"/>
  </tableColumns>
  <tableStyleInfo name="TableStyleMedium1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4000000}" name="Table4" displayName="Table4" ref="A2:G24" totalsRowCount="1" headerRowDxfId="80" dataDxfId="79" totalsRowDxfId="78">
  <autoFilter ref="A2:G23" xr:uid="{00000000-0009-0000-0100-000004000000}"/>
  <tableColumns count="7">
    <tableColumn id="1" xr3:uid="{00000000-0010-0000-0400-000001000000}" name="Date" totalsRowLabel="Total" dataDxfId="77" totalsRowDxfId="76"/>
    <tableColumn id="2" xr3:uid="{00000000-0010-0000-0400-000002000000}" name="Course Title" dataDxfId="75" totalsRowDxfId="74"/>
    <tableColumn id="3" xr3:uid="{00000000-0010-0000-0400-000003000000}" name="Description" dataDxfId="73" totalsRowDxfId="72"/>
    <tableColumn id="6" xr3:uid="{00000000-0010-0000-0400-000006000000}" name="Syllabi" dataDxfId="71" totalsRowDxfId="70"/>
    <tableColumn id="4" xr3:uid="{00000000-0010-0000-0400-000004000000}" name="Client" dataDxfId="69" totalsRowDxfId="68"/>
    <tableColumn id="5" xr3:uid="{00000000-0010-0000-0400-000005000000}" name="Course" dataDxfId="67" totalsRowDxfId="66"/>
    <tableColumn id="7" xr3:uid="{00000000-0010-0000-0400-000007000000}" name="Hours" totalsRowFunction="sum" dataDxfId="65" totalsRowDxfId="64"/>
  </tableColumns>
  <tableStyleInfo name="TableStyleMedium18"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5000000}" name="Table5" displayName="Table5" ref="A2:E21" totalsRowCount="1" headerRowDxfId="63" dataDxfId="62" totalsRowDxfId="61">
  <autoFilter ref="A2:E20" xr:uid="{00000000-0009-0000-0100-000005000000}"/>
  <tableColumns count="5">
    <tableColumn id="1" xr3:uid="{00000000-0010-0000-0500-000001000000}" name="Date" totalsRowLabel="Total" dataDxfId="60" totalsRowDxfId="59"/>
    <tableColumn id="6" xr3:uid="{00000000-0010-0000-0500-000006000000}" name="Type" dataDxfId="58" totalsRowDxfId="57"/>
    <tableColumn id="2" xr3:uid="{00000000-0010-0000-0500-000002000000}" name="Event" dataDxfId="56" totalsRowDxfId="55"/>
    <tableColumn id="3" xr3:uid="{00000000-0010-0000-0500-000003000000}" name="Company/Client" dataDxfId="54" totalsRowDxfId="53"/>
    <tableColumn id="5" xr3:uid="{00000000-0010-0000-0500-000005000000}" name="Hours" totalsRowFunction="sum" dataDxfId="52" totalsRowDxfId="51"/>
  </tableColumns>
  <tableStyleInfo name="TableStyleMedium17"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6000000}" name="Table6" displayName="Table6" ref="A2:D19" totalsRowCount="1" headerRowDxfId="50" dataDxfId="49" totalsRowDxfId="48">
  <autoFilter ref="A2:D18" xr:uid="{00000000-0009-0000-0100-000006000000}"/>
  <tableColumns count="4">
    <tableColumn id="1" xr3:uid="{00000000-0010-0000-0600-000001000000}" name="Date" totalsRowLabel="Total" dataDxfId="47" totalsRowDxfId="46"/>
    <tableColumn id="2" xr3:uid="{00000000-0010-0000-0600-000002000000}" name="Course" dataDxfId="45" totalsRowDxfId="44"/>
    <tableColumn id="3" xr3:uid="{00000000-0010-0000-0600-000003000000}" name="Inspected" dataDxfId="43" totalsRowDxfId="42"/>
    <tableColumn id="4" xr3:uid="{00000000-0010-0000-0600-000004000000}" name="Hours" totalsRowFunction="sum" dataDxfId="41" totalsRowDxfId="40"/>
  </tableColumns>
  <tableStyleInfo name="TableStyleMedium16"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7000000}" name="Table7" displayName="Table7" ref="A2:F19" totalsRowCount="1" headerRowDxfId="39" dataDxfId="38" totalsRowDxfId="37">
  <autoFilter ref="A2:F18" xr:uid="{00000000-0009-0000-0100-000007000000}"/>
  <sortState xmlns:xlrd2="http://schemas.microsoft.com/office/spreadsheetml/2017/richdata2" ref="A3:F18">
    <sortCondition ref="A2:A18"/>
  </sortState>
  <tableColumns count="6">
    <tableColumn id="1" xr3:uid="{00000000-0010-0000-0700-000001000000}" name="Date" totalsRowLabel="Total" dataDxfId="36" totalsRowDxfId="35"/>
    <tableColumn id="2" xr3:uid="{00000000-0010-0000-0700-000002000000}" name="Event" dataDxfId="34" totalsRowDxfId="33"/>
    <tableColumn id="3" xr3:uid="{00000000-0010-0000-0700-000003000000}" name="Description" dataDxfId="32" totalsRowDxfId="31"/>
    <tableColumn id="6" xr3:uid="{00000000-0010-0000-0700-000006000000}" name="Document - Link" dataDxfId="30" totalsRowDxfId="29"/>
    <tableColumn id="4" xr3:uid="{00000000-0010-0000-0700-000004000000}" name="Client" dataDxfId="28" totalsRowDxfId="27"/>
    <tableColumn id="5" xr3:uid="{00000000-0010-0000-0700-000005000000}" name="Hours" totalsRowFunction="sum" dataDxfId="26" totalsRowDxfId="25"/>
  </tableColumns>
  <tableStyleInfo name="TableStyleMedium2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8000000}" name="Table8" displayName="Table8" ref="A6:F16" totalsRowShown="0" headerRowDxfId="24" dataDxfId="23">
  <autoFilter ref="A6:F16" xr:uid="{00000000-0009-0000-0100-000008000000}"/>
  <sortState xmlns:xlrd2="http://schemas.microsoft.com/office/spreadsheetml/2017/richdata2" ref="A7:F129">
    <sortCondition ref="A6:A129"/>
  </sortState>
  <tableColumns count="6">
    <tableColumn id="1" xr3:uid="{00000000-0010-0000-0800-000001000000}" name="Date" dataDxfId="22"/>
    <tableColumn id="2" xr3:uid="{00000000-0010-0000-0800-000002000000}" name="Item" dataDxfId="21"/>
    <tableColumn id="3" xr3:uid="{00000000-0010-0000-0800-000003000000}" name="Title/Event" dataDxfId="20"/>
    <tableColumn id="4" xr3:uid="{00000000-0010-0000-0800-000004000000}" name="Conference/Workshop" dataDxfId="19"/>
    <tableColumn id="5" xr3:uid="{00000000-0010-0000-0800-000005000000}" name="Hours" dataDxfId="18"/>
    <tableColumn id="6" xr3:uid="{00000000-0010-0000-0800-000006000000}" name="Presenter/Author" dataDxfId="17"/>
  </tableColumns>
  <tableStyleInfo name="TableStyleMedium20"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pageSetUpPr fitToPage="1"/>
  </sheetPr>
  <dimension ref="A2:I49"/>
  <sheetViews>
    <sheetView showGridLines="0" tabSelected="1" workbookViewId="0">
      <selection activeCell="B5" sqref="B5:E5"/>
    </sheetView>
  </sheetViews>
  <sheetFormatPr defaultRowHeight="14.4"/>
  <cols>
    <col min="1" max="1" width="17.88671875" bestFit="1" customWidth="1"/>
    <col min="2" max="2" width="26.6640625" bestFit="1" customWidth="1"/>
  </cols>
  <sheetData>
    <row r="2" spans="1:9" ht="30">
      <c r="A2" s="55" t="s">
        <v>0</v>
      </c>
      <c r="B2" s="55"/>
      <c r="C2" s="55"/>
      <c r="D2" s="55"/>
      <c r="E2" s="55"/>
      <c r="F2" s="55"/>
      <c r="G2" s="55"/>
      <c r="H2" s="4"/>
      <c r="I2" s="4"/>
    </row>
    <row r="4" spans="1:9" ht="43.2" customHeight="1" thickBot="1">
      <c r="B4" s="59" t="s">
        <v>196</v>
      </c>
      <c r="C4" s="59"/>
      <c r="D4" s="59"/>
      <c r="E4" s="59"/>
      <c r="F4" s="5"/>
      <c r="G4" s="5"/>
      <c r="H4" s="3"/>
    </row>
    <row r="5" spans="1:9" ht="17.399999999999999" customHeight="1" thickBot="1">
      <c r="B5" s="56" t="s">
        <v>197</v>
      </c>
      <c r="C5" s="57"/>
      <c r="D5" s="57"/>
      <c r="E5" s="58"/>
      <c r="F5" s="51"/>
      <c r="G5" s="5"/>
      <c r="H5" s="3"/>
    </row>
    <row r="7" spans="1:9">
      <c r="A7" s="1" t="s">
        <v>1</v>
      </c>
    </row>
    <row r="8" spans="1:9">
      <c r="B8" s="2" t="s">
        <v>2</v>
      </c>
      <c r="C8" s="53" t="s">
        <v>13</v>
      </c>
      <c r="D8" s="53"/>
      <c r="E8" s="53"/>
      <c r="F8" s="53"/>
    </row>
    <row r="9" spans="1:9">
      <c r="B9" s="2" t="s">
        <v>3</v>
      </c>
      <c r="C9" s="53" t="s">
        <v>14</v>
      </c>
      <c r="D9" s="53"/>
      <c r="E9" s="53"/>
      <c r="F9" s="53"/>
    </row>
    <row r="10" spans="1:9" ht="28.5" customHeight="1">
      <c r="B10" s="2" t="s">
        <v>4</v>
      </c>
      <c r="C10" s="53" t="s">
        <v>15</v>
      </c>
      <c r="D10" s="53"/>
      <c r="E10" s="53"/>
      <c r="F10" s="53"/>
    </row>
    <row r="11" spans="1:9" ht="41.25" customHeight="1">
      <c r="B11" s="2" t="s">
        <v>5</v>
      </c>
      <c r="C11" s="53" t="s">
        <v>16</v>
      </c>
      <c r="D11" s="53"/>
      <c r="E11" s="53"/>
      <c r="F11" s="53"/>
    </row>
    <row r="12" spans="1:9">
      <c r="B12" s="2" t="s">
        <v>6</v>
      </c>
      <c r="C12" s="53" t="s">
        <v>17</v>
      </c>
      <c r="D12" s="53"/>
      <c r="E12" s="53"/>
      <c r="F12" s="53"/>
    </row>
    <row r="13" spans="1:9" ht="28.5" customHeight="1">
      <c r="B13" s="2" t="s">
        <v>7</v>
      </c>
      <c r="C13" s="53" t="s">
        <v>18</v>
      </c>
      <c r="D13" s="53"/>
      <c r="E13" s="53"/>
      <c r="F13" s="53"/>
    </row>
    <row r="14" spans="1:9">
      <c r="B14" s="2" t="s">
        <v>8</v>
      </c>
      <c r="C14" s="53" t="s">
        <v>21</v>
      </c>
      <c r="D14" s="53"/>
      <c r="E14" s="53"/>
      <c r="F14" s="53"/>
    </row>
    <row r="15" spans="1:9">
      <c r="B15" s="2" t="s">
        <v>9</v>
      </c>
      <c r="C15" s="53" t="s">
        <v>19</v>
      </c>
      <c r="D15" s="53"/>
      <c r="E15" s="53"/>
      <c r="F15" s="53"/>
    </row>
    <row r="16" spans="1:9" ht="30" customHeight="1">
      <c r="B16" s="2" t="s">
        <v>10</v>
      </c>
      <c r="C16" s="53" t="s">
        <v>20</v>
      </c>
      <c r="D16" s="53"/>
      <c r="E16" s="53"/>
      <c r="F16" s="53"/>
    </row>
    <row r="17" spans="1:7" ht="45" customHeight="1">
      <c r="B17" s="2" t="s">
        <v>11</v>
      </c>
      <c r="C17" s="53" t="s">
        <v>22</v>
      </c>
      <c r="D17" s="53"/>
      <c r="E17" s="53"/>
      <c r="F17" s="53"/>
    </row>
    <row r="18" spans="1:7" ht="30.75" customHeight="1">
      <c r="B18" s="2" t="s">
        <v>12</v>
      </c>
      <c r="C18" s="53" t="s">
        <v>23</v>
      </c>
      <c r="D18" s="53"/>
      <c r="E18" s="53"/>
      <c r="F18" s="53"/>
    </row>
    <row r="20" spans="1:7" ht="77.25" customHeight="1">
      <c r="A20" s="2" t="s">
        <v>24</v>
      </c>
      <c r="B20" s="52" t="s">
        <v>25</v>
      </c>
      <c r="C20" s="52"/>
      <c r="D20" s="52"/>
      <c r="E20" s="52"/>
      <c r="F20" s="52"/>
      <c r="G20" s="52"/>
    </row>
    <row r="22" spans="1:7" ht="67.5" customHeight="1">
      <c r="B22" s="2" t="s">
        <v>64</v>
      </c>
      <c r="C22" s="53" t="s">
        <v>32</v>
      </c>
      <c r="D22" s="53"/>
      <c r="E22" s="53"/>
      <c r="F22" s="53"/>
    </row>
    <row r="23" spans="1:7" ht="101.4" customHeight="1">
      <c r="B23" s="2" t="s">
        <v>65</v>
      </c>
      <c r="C23" s="53" t="s">
        <v>31</v>
      </c>
      <c r="D23" s="53"/>
      <c r="E23" s="53"/>
      <c r="F23" s="53"/>
    </row>
    <row r="24" spans="1:7" ht="30.75" customHeight="1">
      <c r="B24" s="2" t="s">
        <v>67</v>
      </c>
      <c r="C24" s="53" t="s">
        <v>29</v>
      </c>
      <c r="D24" s="53"/>
      <c r="E24" s="53"/>
      <c r="F24" s="53"/>
    </row>
    <row r="25" spans="1:7" ht="126" customHeight="1">
      <c r="B25" s="2" t="s">
        <v>66</v>
      </c>
      <c r="C25" s="54" t="s">
        <v>30</v>
      </c>
      <c r="D25" s="54"/>
      <c r="E25" s="54"/>
      <c r="F25" s="54"/>
    </row>
    <row r="26" spans="1:7">
      <c r="B26" s="2" t="s">
        <v>68</v>
      </c>
      <c r="C26" s="53" t="s">
        <v>33</v>
      </c>
      <c r="D26" s="53"/>
      <c r="E26" s="53"/>
      <c r="F26" s="53"/>
    </row>
    <row r="27" spans="1:7" ht="53.25" customHeight="1">
      <c r="B27" s="2" t="s">
        <v>26</v>
      </c>
      <c r="C27" s="53" t="s">
        <v>28</v>
      </c>
      <c r="D27" s="53"/>
      <c r="E27" s="53"/>
      <c r="F27" s="53"/>
    </row>
    <row r="28" spans="1:7" ht="66.75" customHeight="1">
      <c r="B28" s="2" t="s">
        <v>69</v>
      </c>
      <c r="C28" s="53" t="s">
        <v>27</v>
      </c>
      <c r="D28" s="53"/>
      <c r="E28" s="53"/>
      <c r="F28" s="53"/>
    </row>
    <row r="29" spans="1:7" ht="66.75" customHeight="1">
      <c r="B29" s="2" t="s">
        <v>194</v>
      </c>
      <c r="C29" s="54" t="s">
        <v>195</v>
      </c>
      <c r="D29" s="54"/>
      <c r="E29" s="54"/>
      <c r="F29" s="54"/>
    </row>
    <row r="30" spans="1:7" ht="66.75" customHeight="1">
      <c r="B30" s="2" t="s">
        <v>181</v>
      </c>
      <c r="C30" s="54" t="s">
        <v>182</v>
      </c>
      <c r="D30" s="54"/>
      <c r="E30" s="54"/>
      <c r="F30" s="54"/>
    </row>
    <row r="32" spans="1:7">
      <c r="A32" s="1" t="s">
        <v>91</v>
      </c>
    </row>
    <row r="33" spans="1:6">
      <c r="B33" s="1" t="s">
        <v>34</v>
      </c>
      <c r="C33" s="53" t="s">
        <v>44</v>
      </c>
      <c r="D33" s="53"/>
      <c r="E33" s="53"/>
      <c r="F33" s="53"/>
    </row>
    <row r="34" spans="1:6">
      <c r="B34" s="1" t="s">
        <v>35</v>
      </c>
      <c r="C34" s="53" t="s">
        <v>45</v>
      </c>
      <c r="D34" s="53"/>
      <c r="E34" s="53"/>
      <c r="F34" s="53"/>
    </row>
    <row r="35" spans="1:6">
      <c r="B35" s="1" t="s">
        <v>36</v>
      </c>
      <c r="C35" s="53" t="s">
        <v>53</v>
      </c>
      <c r="D35" s="53"/>
      <c r="E35" s="53"/>
      <c r="F35" s="53"/>
    </row>
    <row r="36" spans="1:6">
      <c r="B36" s="1" t="s">
        <v>37</v>
      </c>
      <c r="C36" s="53" t="s">
        <v>46</v>
      </c>
      <c r="D36" s="53"/>
      <c r="E36" s="53"/>
      <c r="F36" s="53"/>
    </row>
    <row r="37" spans="1:6">
      <c r="B37" s="1" t="s">
        <v>38</v>
      </c>
      <c r="C37" s="53" t="s">
        <v>47</v>
      </c>
      <c r="D37" s="53"/>
      <c r="E37" s="53"/>
      <c r="F37" s="53"/>
    </row>
    <row r="38" spans="1:6">
      <c r="B38" s="1" t="s">
        <v>39</v>
      </c>
      <c r="C38" s="53" t="s">
        <v>48</v>
      </c>
      <c r="D38" s="53"/>
      <c r="E38" s="53"/>
      <c r="F38" s="53"/>
    </row>
    <row r="39" spans="1:6">
      <c r="B39" s="1" t="s">
        <v>40</v>
      </c>
      <c r="C39" s="53" t="s">
        <v>49</v>
      </c>
      <c r="D39" s="53"/>
      <c r="E39" s="53"/>
      <c r="F39" s="53"/>
    </row>
    <row r="40" spans="1:6">
      <c r="B40" s="1" t="s">
        <v>41</v>
      </c>
      <c r="C40" s="53" t="s">
        <v>50</v>
      </c>
      <c r="D40" s="53"/>
      <c r="E40" s="53"/>
      <c r="F40" s="53"/>
    </row>
    <row r="41" spans="1:6">
      <c r="B41" s="1" t="s">
        <v>42</v>
      </c>
      <c r="C41" s="53" t="s">
        <v>51</v>
      </c>
      <c r="D41" s="53"/>
      <c r="E41" s="53"/>
      <c r="F41" s="53"/>
    </row>
    <row r="42" spans="1:6">
      <c r="B42" s="1" t="s">
        <v>43</v>
      </c>
      <c r="C42" s="53" t="s">
        <v>52</v>
      </c>
      <c r="D42" s="53"/>
      <c r="E42" s="53"/>
      <c r="F42" s="53"/>
    </row>
    <row r="44" spans="1:6">
      <c r="A44" s="1" t="s">
        <v>54</v>
      </c>
    </row>
    <row r="45" spans="1:6">
      <c r="B45" s="1" t="s">
        <v>55</v>
      </c>
      <c r="C45" s="53" t="s">
        <v>59</v>
      </c>
      <c r="D45" s="53"/>
      <c r="E45" s="53"/>
      <c r="F45" s="53"/>
    </row>
    <row r="46" spans="1:6">
      <c r="B46" s="1" t="s">
        <v>56</v>
      </c>
      <c r="C46" s="53" t="s">
        <v>60</v>
      </c>
      <c r="D46" s="53"/>
      <c r="E46" s="53"/>
      <c r="F46" s="53"/>
    </row>
    <row r="47" spans="1:6">
      <c r="B47" s="1" t="s">
        <v>57</v>
      </c>
      <c r="C47" s="53" t="s">
        <v>61</v>
      </c>
      <c r="D47" s="53"/>
      <c r="E47" s="53"/>
      <c r="F47" s="53"/>
    </row>
    <row r="48" spans="1:6">
      <c r="B48" s="1" t="s">
        <v>26</v>
      </c>
      <c r="C48" s="53" t="s">
        <v>62</v>
      </c>
      <c r="D48" s="53"/>
      <c r="E48" s="53"/>
      <c r="F48" s="53"/>
    </row>
    <row r="49" spans="2:6">
      <c r="B49" s="1" t="s">
        <v>58</v>
      </c>
      <c r="C49" s="53" t="s">
        <v>63</v>
      </c>
      <c r="D49" s="53"/>
      <c r="E49" s="53"/>
      <c r="F49" s="53"/>
    </row>
  </sheetData>
  <mergeCells count="39">
    <mergeCell ref="C29:F29"/>
    <mergeCell ref="B5:E5"/>
    <mergeCell ref="B4:E4"/>
    <mergeCell ref="C30:F30"/>
    <mergeCell ref="C46:F46"/>
    <mergeCell ref="C37:F37"/>
    <mergeCell ref="C33:F33"/>
    <mergeCell ref="C34:F34"/>
    <mergeCell ref="C35:F35"/>
    <mergeCell ref="C36:F36"/>
    <mergeCell ref="C28:F28"/>
    <mergeCell ref="C27:F27"/>
    <mergeCell ref="C26:F26"/>
    <mergeCell ref="C18:F18"/>
    <mergeCell ref="C16:F16"/>
    <mergeCell ref="C17:F17"/>
    <mergeCell ref="C47:F47"/>
    <mergeCell ref="C48:F48"/>
    <mergeCell ref="C49:F49"/>
    <mergeCell ref="C38:F38"/>
    <mergeCell ref="C39:F39"/>
    <mergeCell ref="C40:F40"/>
    <mergeCell ref="C41:F41"/>
    <mergeCell ref="C42:F42"/>
    <mergeCell ref="C45:F45"/>
    <mergeCell ref="A2:G2"/>
    <mergeCell ref="C12:F12"/>
    <mergeCell ref="C13:F13"/>
    <mergeCell ref="C14:F14"/>
    <mergeCell ref="C15:F15"/>
    <mergeCell ref="C8:F8"/>
    <mergeCell ref="C9:F9"/>
    <mergeCell ref="C10:F10"/>
    <mergeCell ref="C11:F11"/>
    <mergeCell ref="B20:G20"/>
    <mergeCell ref="C22:F22"/>
    <mergeCell ref="C23:F23"/>
    <mergeCell ref="C25:F25"/>
    <mergeCell ref="C24:F24"/>
  </mergeCells>
  <pageMargins left="0.7" right="0.7" top="0.75" bottom="0.75" header="0.3" footer="0.3"/>
  <pageSetup fitToHeight="0" orientation="landscape" horizontalDpi="4294967293" verticalDpi="4294967293" r:id="rId1"/>
  <rowBreaks count="1" manualBreakCount="1">
    <brk id="24"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8"/>
    <pageSetUpPr fitToPage="1"/>
  </sheetPr>
  <dimension ref="A1:F129"/>
  <sheetViews>
    <sheetView showGridLines="0" topLeftCell="B1" workbookViewId="0">
      <pane ySplit="6" topLeftCell="A7" activePane="bottomLeft" state="frozen"/>
      <selection pane="bottomLeft" activeCell="I8" sqref="I8"/>
    </sheetView>
  </sheetViews>
  <sheetFormatPr defaultColWidth="9.109375" defaultRowHeight="14.4"/>
  <cols>
    <col min="1" max="1" width="10.6640625" style="6" bestFit="1" customWidth="1"/>
    <col min="2" max="2" width="13.33203125" style="7" bestFit="1" customWidth="1"/>
    <col min="3" max="3" width="32.88671875" style="7" customWidth="1"/>
    <col min="4" max="4" width="43.109375" style="7" bestFit="1" customWidth="1"/>
    <col min="5" max="5" width="9.6640625" style="6" bestFit="1" customWidth="1"/>
    <col min="6" max="6" width="23.5546875" style="7" customWidth="1"/>
    <col min="7" max="8" width="9.109375" style="6"/>
    <col min="9" max="9" width="3" style="6" bestFit="1" customWidth="1"/>
    <col min="10" max="16384" width="9.109375" style="6"/>
  </cols>
  <sheetData>
    <row r="1" spans="1:6" ht="17.399999999999999">
      <c r="A1" s="60" t="s">
        <v>109</v>
      </c>
      <c r="B1" s="60"/>
      <c r="C1" s="60"/>
      <c r="D1" s="60"/>
      <c r="E1" s="60"/>
      <c r="F1" s="60"/>
    </row>
    <row r="2" spans="1:6" s="19" customFormat="1" ht="17.399999999999999">
      <c r="A2" s="17"/>
      <c r="B2" s="16" t="s">
        <v>103</v>
      </c>
      <c r="C2" s="18">
        <f>SUMIF(Table8[Item],B2, Table8[Hours])</f>
        <v>0</v>
      </c>
      <c r="D2" s="16" t="s">
        <v>107</v>
      </c>
      <c r="E2" s="18">
        <f>SUMIF(Table8[Item],"Professional Membership", Table8[Hours])</f>
        <v>0</v>
      </c>
      <c r="F2" s="17"/>
    </row>
    <row r="3" spans="1:6" s="19" customFormat="1" ht="17.399999999999999">
      <c r="A3" s="17"/>
      <c r="B3" s="16" t="s">
        <v>106</v>
      </c>
      <c r="C3" s="18">
        <f>SUMIF(Table8[Item],"Certification", Table8[Hours])</f>
        <v>0</v>
      </c>
      <c r="D3" s="16" t="s">
        <v>186</v>
      </c>
      <c r="E3" s="18">
        <f>SUMIF(Table8[Item],"Program Development", Table8[Hours])</f>
        <v>0</v>
      </c>
      <c r="F3" s="17"/>
    </row>
    <row r="4" spans="1:6" s="20" customFormat="1" ht="17.399999999999999">
      <c r="A4" s="17"/>
      <c r="B4" s="16" t="s">
        <v>104</v>
      </c>
      <c r="C4" s="18">
        <f>SUMIF(Table8[Item],"Literature", Table8[Hours])</f>
        <v>0</v>
      </c>
      <c r="D4" s="16" t="s">
        <v>184</v>
      </c>
      <c r="E4" s="18">
        <f>SUMIF(Table8[Item],"Manual Development", Table8[Hours])</f>
        <v>0</v>
      </c>
      <c r="F4" s="17"/>
    </row>
    <row r="5" spans="1:6" s="20" customFormat="1" ht="17.399999999999999">
      <c r="A5" s="17"/>
      <c r="B5" s="16" t="s">
        <v>108</v>
      </c>
      <c r="C5" s="18">
        <f>SUMIF(Table8[Item],"Presentation", Table8[Hours])</f>
        <v>0</v>
      </c>
      <c r="D5" s="16" t="s">
        <v>185</v>
      </c>
      <c r="E5" s="18">
        <f>SUMIF(Table8[Item],"Training Development", Table8[Hours])</f>
        <v>0</v>
      </c>
      <c r="F5" s="17"/>
    </row>
    <row r="6" spans="1:6">
      <c r="A6" s="2" t="s">
        <v>77</v>
      </c>
      <c r="B6" s="9" t="s">
        <v>100</v>
      </c>
      <c r="C6" s="9" t="s">
        <v>101</v>
      </c>
      <c r="D6" s="9" t="s">
        <v>102</v>
      </c>
      <c r="E6" s="2" t="s">
        <v>83</v>
      </c>
      <c r="F6" s="9" t="s">
        <v>177</v>
      </c>
    </row>
    <row r="7" spans="1:6">
      <c r="A7" s="12"/>
    </row>
    <row r="8" spans="1:6">
      <c r="A8" s="12"/>
    </row>
    <row r="9" spans="1:6">
      <c r="A9" s="12"/>
    </row>
    <row r="10" spans="1:6">
      <c r="A10" s="12"/>
      <c r="D10" s="14"/>
      <c r="E10" s="15"/>
      <c r="F10" s="14"/>
    </row>
    <row r="11" spans="1:6">
      <c r="A11" s="12"/>
    </row>
    <row r="12" spans="1:6">
      <c r="A12" s="12"/>
    </row>
    <row r="13" spans="1:6">
      <c r="A13" s="12"/>
      <c r="D13" s="14"/>
      <c r="E13" s="15"/>
      <c r="F13" s="14"/>
    </row>
    <row r="14" spans="1:6">
      <c r="A14" s="12"/>
      <c r="D14" s="14"/>
      <c r="E14" s="15"/>
      <c r="F14" s="14"/>
    </row>
    <row r="15" spans="1:6">
      <c r="A15" s="12"/>
      <c r="D15" s="14"/>
      <c r="E15" s="15"/>
      <c r="F15" s="14"/>
    </row>
    <row r="16" spans="1:6">
      <c r="A16" s="12"/>
      <c r="D16" s="14"/>
      <c r="E16" s="15"/>
      <c r="F16" s="14"/>
    </row>
    <row r="17" spans="1:6">
      <c r="A17" s="12"/>
      <c r="D17" s="14"/>
      <c r="E17" s="15"/>
      <c r="F17" s="14"/>
    </row>
    <row r="18" spans="1:6">
      <c r="A18" s="12"/>
      <c r="D18" s="14"/>
      <c r="E18" s="15"/>
      <c r="F18" s="14"/>
    </row>
    <row r="19" spans="1:6">
      <c r="A19" s="12"/>
      <c r="D19" s="14"/>
      <c r="E19" s="15"/>
      <c r="F19" s="14"/>
    </row>
    <row r="20" spans="1:6">
      <c r="A20" s="12"/>
      <c r="D20" s="14"/>
      <c r="E20" s="15"/>
      <c r="F20" s="14"/>
    </row>
    <row r="21" spans="1:6">
      <c r="A21" s="12"/>
    </row>
    <row r="22" spans="1:6">
      <c r="A22" s="12"/>
    </row>
    <row r="23" spans="1:6">
      <c r="A23" s="12"/>
    </row>
    <row r="24" spans="1:6">
      <c r="A24" s="12"/>
    </row>
    <row r="25" spans="1:6">
      <c r="A25" s="12"/>
    </row>
    <row r="26" spans="1:6">
      <c r="A26" s="12"/>
    </row>
    <row r="27" spans="1:6">
      <c r="A27" s="12"/>
    </row>
    <row r="28" spans="1:6">
      <c r="A28" s="12"/>
    </row>
    <row r="29" spans="1:6">
      <c r="A29" s="12"/>
    </row>
    <row r="30" spans="1:6">
      <c r="A30" s="12"/>
    </row>
    <row r="31" spans="1:6">
      <c r="A31" s="12"/>
    </row>
    <row r="32" spans="1:6">
      <c r="A32" s="12"/>
    </row>
    <row r="33" spans="1:1">
      <c r="A33" s="12"/>
    </row>
    <row r="34" spans="1:1">
      <c r="A34" s="12"/>
    </row>
    <row r="35" spans="1:1">
      <c r="A35" s="12"/>
    </row>
    <row r="36" spans="1:1">
      <c r="A36" s="12"/>
    </row>
    <row r="37" spans="1:1">
      <c r="A37" s="12"/>
    </row>
    <row r="38" spans="1:1">
      <c r="A38" s="12"/>
    </row>
    <row r="39" spans="1:1">
      <c r="A39" s="12"/>
    </row>
    <row r="40" spans="1:1">
      <c r="A40" s="12"/>
    </row>
    <row r="41" spans="1:1">
      <c r="A41" s="12"/>
    </row>
    <row r="42" spans="1:1">
      <c r="A42" s="12"/>
    </row>
    <row r="43" spans="1:1">
      <c r="A43" s="12"/>
    </row>
    <row r="44" spans="1:1">
      <c r="A44" s="12"/>
    </row>
    <row r="45" spans="1:1">
      <c r="A45" s="12"/>
    </row>
    <row r="46" spans="1:1">
      <c r="A46" s="12"/>
    </row>
    <row r="47" spans="1:1">
      <c r="A47" s="12"/>
    </row>
    <row r="48" spans="1:1">
      <c r="A48" s="12"/>
    </row>
    <row r="49" spans="1:1">
      <c r="A49" s="12"/>
    </row>
    <row r="50" spans="1:1">
      <c r="A50" s="12"/>
    </row>
    <row r="51" spans="1:1">
      <c r="A51" s="12"/>
    </row>
    <row r="52" spans="1:1">
      <c r="A52" s="12"/>
    </row>
    <row r="53" spans="1:1">
      <c r="A53" s="12"/>
    </row>
    <row r="54" spans="1:1">
      <c r="A54" s="42"/>
    </row>
    <row r="55" spans="1:1">
      <c r="A55" s="12"/>
    </row>
    <row r="56" spans="1:1">
      <c r="A56" s="12"/>
    </row>
    <row r="57" spans="1:1">
      <c r="A57" s="12"/>
    </row>
    <row r="58" spans="1:1">
      <c r="A58" s="12"/>
    </row>
    <row r="59" spans="1:1">
      <c r="A59" s="12"/>
    </row>
    <row r="60" spans="1:1">
      <c r="A60" s="12"/>
    </row>
    <row r="61" spans="1:1">
      <c r="A61" s="12"/>
    </row>
    <row r="62" spans="1:1">
      <c r="A62" s="12"/>
    </row>
    <row r="63" spans="1:1">
      <c r="A63" s="12"/>
    </row>
    <row r="64" spans="1:1">
      <c r="A64" s="12"/>
    </row>
    <row r="65" spans="1:1">
      <c r="A65" s="12"/>
    </row>
    <row r="66" spans="1:1">
      <c r="A66" s="12"/>
    </row>
    <row r="67" spans="1:1">
      <c r="A67" s="12"/>
    </row>
    <row r="68" spans="1:1">
      <c r="A68" s="12"/>
    </row>
    <row r="69" spans="1:1">
      <c r="A69" s="12"/>
    </row>
    <row r="70" spans="1:1">
      <c r="A70" s="12"/>
    </row>
    <row r="71" spans="1:1">
      <c r="A71" s="12"/>
    </row>
    <row r="72" spans="1:1">
      <c r="A72" s="12"/>
    </row>
    <row r="73" spans="1:1">
      <c r="A73" s="12"/>
    </row>
    <row r="74" spans="1:1">
      <c r="A74" s="12"/>
    </row>
    <row r="75" spans="1:1">
      <c r="A75" s="12"/>
    </row>
    <row r="76" spans="1:1">
      <c r="A76" s="12"/>
    </row>
    <row r="77" spans="1:1">
      <c r="A77" s="42"/>
    </row>
    <row r="78" spans="1:1">
      <c r="A78" s="12"/>
    </row>
    <row r="79" spans="1:1">
      <c r="A79" s="12"/>
    </row>
    <row r="80" spans="1:1">
      <c r="A80" s="12"/>
    </row>
    <row r="81" spans="1:1">
      <c r="A81" s="12"/>
    </row>
    <row r="82" spans="1:1">
      <c r="A82" s="12"/>
    </row>
    <row r="83" spans="1:1">
      <c r="A83" s="12"/>
    </row>
    <row r="84" spans="1:1">
      <c r="A84" s="12"/>
    </row>
    <row r="85" spans="1:1">
      <c r="A85" s="12"/>
    </row>
    <row r="86" spans="1:1">
      <c r="A86" s="12"/>
    </row>
    <row r="87" spans="1:1">
      <c r="A87" s="12"/>
    </row>
    <row r="88" spans="1:1">
      <c r="A88" s="12"/>
    </row>
    <row r="89" spans="1:1">
      <c r="A89" s="12"/>
    </row>
    <row r="90" spans="1:1">
      <c r="A90" s="12"/>
    </row>
    <row r="91" spans="1:1">
      <c r="A91" s="12"/>
    </row>
    <row r="92" spans="1:1">
      <c r="A92" s="12"/>
    </row>
    <row r="93" spans="1:1">
      <c r="A93" s="12"/>
    </row>
    <row r="94" spans="1:1">
      <c r="A94" s="12"/>
    </row>
    <row r="95" spans="1:1">
      <c r="A95" s="12"/>
    </row>
    <row r="96" spans="1:1">
      <c r="A96" s="12"/>
    </row>
    <row r="97" spans="1:1">
      <c r="A97" s="12"/>
    </row>
    <row r="98" spans="1:1">
      <c r="A98" s="12"/>
    </row>
    <row r="99" spans="1:1">
      <c r="A99" s="12"/>
    </row>
    <row r="100" spans="1:1">
      <c r="A100" s="12"/>
    </row>
    <row r="101" spans="1:1">
      <c r="A101" s="12"/>
    </row>
    <row r="102" spans="1:1">
      <c r="A102" s="12"/>
    </row>
    <row r="103" spans="1:1">
      <c r="A103" s="12"/>
    </row>
    <row r="104" spans="1:1">
      <c r="A104" s="12"/>
    </row>
    <row r="105" spans="1:1">
      <c r="A105" s="12"/>
    </row>
    <row r="106" spans="1:1">
      <c r="A106" s="12"/>
    </row>
    <row r="107" spans="1:1">
      <c r="A107" s="12"/>
    </row>
    <row r="108" spans="1:1">
      <c r="A108" s="12"/>
    </row>
    <row r="109" spans="1:1">
      <c r="A109" s="12"/>
    </row>
    <row r="110" spans="1:1">
      <c r="A110" s="12"/>
    </row>
    <row r="111" spans="1:1">
      <c r="A111" s="12"/>
    </row>
    <row r="112" spans="1:1">
      <c r="A112" s="12"/>
    </row>
    <row r="113" spans="1:4">
      <c r="A113" s="12"/>
    </row>
    <row r="114" spans="1:4">
      <c r="A114" s="12"/>
      <c r="D114" s="40"/>
    </row>
    <row r="115" spans="1:4">
      <c r="A115" s="12"/>
    </row>
    <row r="116" spans="1:4">
      <c r="A116" s="12"/>
    </row>
    <row r="117" spans="1:4">
      <c r="A117" s="12"/>
    </row>
    <row r="118" spans="1:4">
      <c r="A118" s="12"/>
    </row>
    <row r="119" spans="1:4">
      <c r="A119" s="12"/>
    </row>
    <row r="120" spans="1:4">
      <c r="A120" s="12"/>
    </row>
    <row r="121" spans="1:4">
      <c r="A121" s="12"/>
    </row>
    <row r="122" spans="1:4">
      <c r="A122" s="12"/>
    </row>
    <row r="123" spans="1:4">
      <c r="A123" s="12"/>
    </row>
    <row r="124" spans="1:4">
      <c r="A124" s="12"/>
    </row>
    <row r="125" spans="1:4">
      <c r="A125" s="12"/>
    </row>
    <row r="126" spans="1:4">
      <c r="A126" s="12"/>
    </row>
    <row r="127" spans="1:4">
      <c r="A127" s="12"/>
    </row>
    <row r="128" spans="1:4">
      <c r="A128" s="12"/>
    </row>
    <row r="129" spans="1:1">
      <c r="A129" s="12"/>
    </row>
  </sheetData>
  <mergeCells count="1">
    <mergeCell ref="A1:F1"/>
  </mergeCells>
  <dataValidations count="1">
    <dataValidation type="list" allowBlank="1" showInputMessage="1" showErrorMessage="1" sqref="B7:B16" xr:uid="{00000000-0002-0000-0900-000000000000}">
      <formula1>"Conference, Certification, Literature, Manual Development, Presentation, Professional Membership, Training Development, Program Development"</formula1>
    </dataValidation>
  </dataValidations>
  <pageMargins left="0.7" right="0.7" top="0.75" bottom="0.75" header="0.3" footer="0.3"/>
  <pageSetup scale="68" fitToHeight="0" orientation="portrait" horizontalDpi="4294967293" verticalDpi="4294967293" r:id="rId1"/>
  <drawing r:id="rId2"/>
  <tableParts count="1">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7"/>
  </sheetPr>
  <dimension ref="A1:L78"/>
  <sheetViews>
    <sheetView showGridLines="0" workbookViewId="0">
      <pane ySplit="2" topLeftCell="A3" activePane="bottomLeft" state="frozen"/>
      <selection pane="bottomLeft" activeCell="M13" sqref="M13"/>
    </sheetView>
  </sheetViews>
  <sheetFormatPr defaultRowHeight="14.4"/>
  <cols>
    <col min="1" max="1" width="12.109375" bestFit="1" customWidth="1"/>
    <col min="2" max="2" width="15.33203125" customWidth="1"/>
    <col min="3" max="3" width="20.5546875" bestFit="1" customWidth="1"/>
    <col min="4" max="4" width="14.109375" bestFit="1" customWidth="1"/>
    <col min="5" max="6" width="14.109375" customWidth="1"/>
    <col min="7" max="7" width="7.5546875" bestFit="1" customWidth="1"/>
    <col min="8" max="8" width="9.6640625" bestFit="1" customWidth="1"/>
    <col min="12" max="12" width="9.109375" style="23"/>
  </cols>
  <sheetData>
    <row r="1" spans="1:12" ht="17.399999999999999">
      <c r="A1" s="62" t="s">
        <v>12</v>
      </c>
      <c r="B1" s="62"/>
      <c r="C1" s="62"/>
      <c r="D1" s="62"/>
      <c r="E1" s="62"/>
      <c r="F1" s="62"/>
      <c r="G1" s="62"/>
      <c r="H1" s="62"/>
      <c r="L1" s="22" t="s">
        <v>110</v>
      </c>
    </row>
    <row r="2" spans="1:12">
      <c r="A2" s="1" t="s">
        <v>77</v>
      </c>
      <c r="B2" s="1" t="s">
        <v>95</v>
      </c>
      <c r="C2" s="1" t="s">
        <v>71</v>
      </c>
      <c r="D2" s="1" t="s">
        <v>89</v>
      </c>
      <c r="E2" s="1" t="s">
        <v>90</v>
      </c>
      <c r="F2" s="1" t="s">
        <v>193</v>
      </c>
      <c r="G2" s="1" t="s">
        <v>105</v>
      </c>
      <c r="H2" s="1" t="s">
        <v>83</v>
      </c>
      <c r="L2" s="22" t="s">
        <v>111</v>
      </c>
    </row>
    <row r="3" spans="1:12">
      <c r="A3" s="50"/>
      <c r="B3" s="1"/>
      <c r="C3" s="1"/>
      <c r="D3" s="1"/>
      <c r="E3" s="1"/>
      <c r="F3" s="1"/>
      <c r="G3" s="1"/>
      <c r="H3" s="1"/>
      <c r="L3" s="22"/>
    </row>
    <row r="4" spans="1:12">
      <c r="A4" s="50"/>
      <c r="B4" s="1"/>
      <c r="C4" s="1"/>
      <c r="D4" s="1"/>
      <c r="E4" s="1"/>
      <c r="F4" s="1"/>
      <c r="G4" s="1"/>
      <c r="H4" s="1"/>
      <c r="L4" s="22"/>
    </row>
    <row r="5" spans="1:12">
      <c r="A5" s="50"/>
      <c r="B5" s="1"/>
      <c r="C5" s="1"/>
      <c r="D5" s="1"/>
      <c r="E5" s="1"/>
      <c r="F5" s="1"/>
      <c r="G5" s="1"/>
      <c r="H5" s="1"/>
      <c r="L5" s="22"/>
    </row>
    <row r="6" spans="1:12">
      <c r="A6" s="11"/>
      <c r="L6" s="22" t="s">
        <v>112</v>
      </c>
    </row>
    <row r="7" spans="1:12">
      <c r="A7" s="11"/>
      <c r="L7" s="23" t="s">
        <v>113</v>
      </c>
    </row>
    <row r="8" spans="1:12">
      <c r="A8" s="11"/>
      <c r="L8" s="22" t="s">
        <v>114</v>
      </c>
    </row>
    <row r="9" spans="1:12">
      <c r="A9" s="11"/>
      <c r="L9" s="22"/>
    </row>
    <row r="10" spans="1:12">
      <c r="A10" s="11"/>
      <c r="L10" s="22"/>
    </row>
    <row r="11" spans="1:12">
      <c r="A11" s="11"/>
      <c r="L11" s="23" t="s">
        <v>175</v>
      </c>
    </row>
    <row r="12" spans="1:12">
      <c r="A12" s="11"/>
      <c r="L12" s="23" t="s">
        <v>115</v>
      </c>
    </row>
    <row r="13" spans="1:12">
      <c r="A13" s="11"/>
      <c r="L13" s="22" t="s">
        <v>116</v>
      </c>
    </row>
    <row r="14" spans="1:12">
      <c r="A14" s="11"/>
      <c r="L14" s="22" t="s">
        <v>117</v>
      </c>
    </row>
    <row r="15" spans="1:12">
      <c r="A15" s="11"/>
      <c r="L15" s="22" t="s">
        <v>118</v>
      </c>
    </row>
    <row r="16" spans="1:12">
      <c r="A16" t="s">
        <v>85</v>
      </c>
      <c r="G16">
        <f>SUBTOTAL(109,Table9[Size])</f>
        <v>0</v>
      </c>
      <c r="H16">
        <f>SUBTOTAL(109,Table9[Hours])</f>
        <v>0</v>
      </c>
      <c r="L16" s="22" t="s">
        <v>119</v>
      </c>
    </row>
    <row r="17" spans="12:12">
      <c r="L17" s="22" t="s">
        <v>120</v>
      </c>
    </row>
    <row r="18" spans="12:12">
      <c r="L18" s="22" t="s">
        <v>121</v>
      </c>
    </row>
    <row r="19" spans="12:12">
      <c r="L19" s="22" t="s">
        <v>122</v>
      </c>
    </row>
    <row r="20" spans="12:12">
      <c r="L20" s="22" t="s">
        <v>123</v>
      </c>
    </row>
    <row r="21" spans="12:12">
      <c r="L21" s="22" t="s">
        <v>124</v>
      </c>
    </row>
    <row r="22" spans="12:12">
      <c r="L22" s="22" t="s">
        <v>125</v>
      </c>
    </row>
    <row r="23" spans="12:12">
      <c r="L23" s="22" t="s">
        <v>126</v>
      </c>
    </row>
    <row r="24" spans="12:12">
      <c r="L24" s="22" t="s">
        <v>127</v>
      </c>
    </row>
    <row r="25" spans="12:12">
      <c r="L25" s="22" t="s">
        <v>128</v>
      </c>
    </row>
    <row r="26" spans="12:12">
      <c r="L26" s="23" t="s">
        <v>169</v>
      </c>
    </row>
    <row r="27" spans="12:12">
      <c r="L27" s="23" t="s">
        <v>167</v>
      </c>
    </row>
    <row r="28" spans="12:12">
      <c r="L28" s="22" t="s">
        <v>129</v>
      </c>
    </row>
    <row r="29" spans="12:12">
      <c r="L29" s="22" t="s">
        <v>130</v>
      </c>
    </row>
    <row r="30" spans="12:12">
      <c r="L30" s="22" t="s">
        <v>131</v>
      </c>
    </row>
    <row r="31" spans="12:12">
      <c r="L31" s="22" t="s">
        <v>132</v>
      </c>
    </row>
    <row r="32" spans="12:12">
      <c r="L32" s="23" t="s">
        <v>133</v>
      </c>
    </row>
    <row r="33" spans="12:12">
      <c r="L33" s="22" t="s">
        <v>134</v>
      </c>
    </row>
    <row r="34" spans="12:12">
      <c r="L34" s="22" t="s">
        <v>168</v>
      </c>
    </row>
    <row r="35" spans="12:12">
      <c r="L35" s="22" t="s">
        <v>135</v>
      </c>
    </row>
    <row r="36" spans="12:12">
      <c r="L36" s="22" t="s">
        <v>136</v>
      </c>
    </row>
    <row r="37" spans="12:12">
      <c r="L37" s="22" t="s">
        <v>137</v>
      </c>
    </row>
    <row r="38" spans="12:12">
      <c r="L38" s="22" t="s">
        <v>138</v>
      </c>
    </row>
    <row r="39" spans="12:12">
      <c r="L39" s="23" t="s">
        <v>139</v>
      </c>
    </row>
    <row r="40" spans="12:12">
      <c r="L40" s="22" t="s">
        <v>140</v>
      </c>
    </row>
    <row r="41" spans="12:12">
      <c r="L41" s="22" t="s">
        <v>141</v>
      </c>
    </row>
    <row r="42" spans="12:12">
      <c r="L42" s="22" t="s">
        <v>142</v>
      </c>
    </row>
    <row r="43" spans="12:12">
      <c r="L43" s="22" t="s">
        <v>170</v>
      </c>
    </row>
    <row r="44" spans="12:12">
      <c r="L44" s="23" t="s">
        <v>143</v>
      </c>
    </row>
    <row r="45" spans="12:12">
      <c r="L45" s="23" t="s">
        <v>171</v>
      </c>
    </row>
    <row r="46" spans="12:12">
      <c r="L46" s="22" t="s">
        <v>144</v>
      </c>
    </row>
    <row r="47" spans="12:12">
      <c r="L47" s="22" t="s">
        <v>145</v>
      </c>
    </row>
    <row r="48" spans="12:12">
      <c r="L48" s="22" t="s">
        <v>146</v>
      </c>
    </row>
    <row r="49" spans="12:12">
      <c r="L49" s="22" t="s">
        <v>172</v>
      </c>
    </row>
    <row r="50" spans="12:12">
      <c r="L50" s="22" t="s">
        <v>147</v>
      </c>
    </row>
    <row r="51" spans="12:12">
      <c r="L51" s="22" t="s">
        <v>148</v>
      </c>
    </row>
    <row r="52" spans="12:12">
      <c r="L52" s="22" t="s">
        <v>149</v>
      </c>
    </row>
    <row r="53" spans="12:12">
      <c r="L53" s="22" t="s">
        <v>150</v>
      </c>
    </row>
    <row r="54" spans="12:12">
      <c r="L54" s="22" t="s">
        <v>151</v>
      </c>
    </row>
    <row r="55" spans="12:12">
      <c r="L55" s="22" t="s">
        <v>152</v>
      </c>
    </row>
    <row r="56" spans="12:12">
      <c r="L56" s="22" t="s">
        <v>153</v>
      </c>
    </row>
    <row r="57" spans="12:12">
      <c r="L57" s="22" t="s">
        <v>154</v>
      </c>
    </row>
    <row r="58" spans="12:12">
      <c r="L58" s="22" t="s">
        <v>155</v>
      </c>
    </row>
    <row r="59" spans="12:12">
      <c r="L59" s="22" t="s">
        <v>156</v>
      </c>
    </row>
    <row r="60" spans="12:12">
      <c r="L60" s="23" t="s">
        <v>174</v>
      </c>
    </row>
    <row r="61" spans="12:12">
      <c r="L61" s="22" t="s">
        <v>173</v>
      </c>
    </row>
    <row r="62" spans="12:12">
      <c r="L62" s="23" t="s">
        <v>157</v>
      </c>
    </row>
    <row r="63" spans="12:12">
      <c r="L63" s="22" t="s">
        <v>158</v>
      </c>
    </row>
    <row r="64" spans="12:12">
      <c r="L64" s="22" t="s">
        <v>159</v>
      </c>
    </row>
    <row r="65" spans="12:12">
      <c r="L65" s="22" t="s">
        <v>160</v>
      </c>
    </row>
    <row r="66" spans="12:12">
      <c r="L66" s="22" t="s">
        <v>161</v>
      </c>
    </row>
    <row r="67" spans="12:12">
      <c r="L67" s="22" t="s">
        <v>162</v>
      </c>
    </row>
    <row r="68" spans="12:12">
      <c r="L68" s="22" t="s">
        <v>163</v>
      </c>
    </row>
    <row r="69" spans="12:12">
      <c r="L69" s="22" t="s">
        <v>164</v>
      </c>
    </row>
    <row r="70" spans="12:12">
      <c r="L70" s="22" t="s">
        <v>165</v>
      </c>
    </row>
    <row r="71" spans="12:12">
      <c r="L71" s="22" t="s">
        <v>165</v>
      </c>
    </row>
    <row r="72" spans="12:12">
      <c r="L72" s="23" t="s">
        <v>166</v>
      </c>
    </row>
    <row r="73" spans="12:12">
      <c r="L73" s="24"/>
    </row>
    <row r="74" spans="12:12">
      <c r="L74" s="24"/>
    </row>
    <row r="75" spans="12:12">
      <c r="L75" s="24"/>
    </row>
    <row r="76" spans="12:12">
      <c r="L76" s="24"/>
    </row>
    <row r="77" spans="12:12">
      <c r="L77" s="22"/>
    </row>
    <row r="78" spans="12:12">
      <c r="L78" s="22"/>
    </row>
  </sheetData>
  <sortState xmlns:xlrd2="http://schemas.microsoft.com/office/spreadsheetml/2017/richdata2" ref="L1:L90">
    <sortCondition ref="L2"/>
  </sortState>
  <mergeCells count="1">
    <mergeCell ref="A1:H1"/>
  </mergeCells>
  <dataValidations count="3">
    <dataValidation type="list" allowBlank="1" showInputMessage="1" showErrorMessage="1" sqref="D3:D15" xr:uid="{00000000-0002-0000-0A00-000000000000}">
      <formula1>Clients</formula1>
    </dataValidation>
    <dataValidation type="list" allowBlank="1" showInputMessage="1" showErrorMessage="1" sqref="B3:B15" xr:uid="{00000000-0002-0000-0A00-000001000000}">
      <formula1>ActivityList</formula1>
    </dataValidation>
    <dataValidation type="list" allowBlank="1" showInputMessage="1" showErrorMessage="1" sqref="E3:E15" xr:uid="{00000000-0002-0000-0A00-000002000000}">
      <formula1>"Lead Guide, Guide"</formula1>
    </dataValidation>
  </dataValidations>
  <pageMargins left="0.7" right="0.7" top="0.75" bottom="0.75" header="0.3" footer="0.3"/>
  <pageSetup orientation="portrait" horizontalDpi="4294967293" verticalDpi="4294967293" r:id="rId1"/>
  <drawing r:id="rId2"/>
  <tableParts count="1">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6"/>
  </sheetPr>
  <dimension ref="A1:J74"/>
  <sheetViews>
    <sheetView showGridLines="0" zoomScaleNormal="100" workbookViewId="0">
      <pane ySplit="2" topLeftCell="A3" activePane="bottomLeft" state="frozen"/>
      <selection pane="bottomLeft" activeCell="I17" sqref="I17"/>
    </sheetView>
  </sheetViews>
  <sheetFormatPr defaultRowHeight="14.4"/>
  <cols>
    <col min="1" max="2" width="13.6640625" style="6" bestFit="1" customWidth="1"/>
    <col min="3" max="3" width="15.33203125" style="6" customWidth="1"/>
    <col min="4" max="4" width="44.109375" style="7" customWidth="1"/>
    <col min="5" max="5" width="10" style="7" bestFit="1" customWidth="1"/>
    <col min="6" max="6" width="9.6640625" style="6" bestFit="1" customWidth="1"/>
    <col min="10" max="10" width="9.109375" style="23"/>
  </cols>
  <sheetData>
    <row r="1" spans="1:10" ht="17.399999999999999">
      <c r="A1" s="60" t="s">
        <v>189</v>
      </c>
      <c r="B1" s="60"/>
      <c r="C1" s="60"/>
      <c r="D1" s="60"/>
      <c r="E1" s="60"/>
      <c r="F1" s="60"/>
      <c r="J1" s="22"/>
    </row>
    <row r="2" spans="1:10">
      <c r="A2" s="2" t="s">
        <v>86</v>
      </c>
      <c r="B2" s="2" t="s">
        <v>192</v>
      </c>
      <c r="C2" s="2" t="s">
        <v>191</v>
      </c>
      <c r="D2" s="9" t="s">
        <v>95</v>
      </c>
      <c r="E2" s="9" t="s">
        <v>193</v>
      </c>
      <c r="F2" s="2" t="s">
        <v>83</v>
      </c>
      <c r="J2" s="22"/>
    </row>
    <row r="3" spans="1:10">
      <c r="A3" s="10"/>
      <c r="B3" s="10"/>
      <c r="J3" s="22"/>
    </row>
    <row r="4" spans="1:10">
      <c r="A4" s="10"/>
      <c r="B4" s="10"/>
      <c r="J4" s="22"/>
    </row>
    <row r="5" spans="1:10">
      <c r="A5" s="10"/>
      <c r="B5" s="12"/>
      <c r="J5" s="22"/>
    </row>
    <row r="6" spans="1:10">
      <c r="A6" s="10"/>
      <c r="B6" s="12"/>
      <c r="J6" s="22"/>
    </row>
    <row r="7" spans="1:10">
      <c r="A7" s="10"/>
      <c r="B7" s="12"/>
    </row>
    <row r="8" spans="1:10">
      <c r="A8" s="10"/>
      <c r="B8" s="12"/>
      <c r="J8" s="22"/>
    </row>
    <row r="9" spans="1:10">
      <c r="A9" s="12"/>
      <c r="B9" s="12"/>
      <c r="J9" s="22"/>
    </row>
    <row r="10" spans="1:10">
      <c r="A10" s="10"/>
      <c r="B10" s="12"/>
      <c r="J10" s="22"/>
    </row>
    <row r="11" spans="1:10">
      <c r="A11" s="12"/>
      <c r="B11" s="12"/>
      <c r="J11" s="22"/>
    </row>
    <row r="12" spans="1:10">
      <c r="A12" s="10"/>
      <c r="B12" s="12"/>
      <c r="J12" s="22"/>
    </row>
    <row r="13" spans="1:10">
      <c r="A13" s="12"/>
      <c r="B13" s="12"/>
      <c r="J13" s="22"/>
    </row>
    <row r="14" spans="1:10">
      <c r="A14" s="12"/>
      <c r="B14" s="12"/>
      <c r="J14" s="22"/>
    </row>
    <row r="15" spans="1:10">
      <c r="A15" s="12"/>
      <c r="B15" s="12"/>
      <c r="J15" s="22"/>
    </row>
    <row r="16" spans="1:10">
      <c r="A16" s="12"/>
      <c r="B16" s="12"/>
      <c r="J16" s="22"/>
    </row>
    <row r="17" spans="1:10">
      <c r="A17" s="12"/>
      <c r="B17" s="12"/>
      <c r="J17" s="22"/>
    </row>
    <row r="18" spans="1:10">
      <c r="A18" s="12"/>
      <c r="B18" s="12"/>
      <c r="J18" s="22"/>
    </row>
    <row r="19" spans="1:10">
      <c r="A19" s="6" t="s">
        <v>85</v>
      </c>
      <c r="F19" s="6">
        <f>SUBTOTAL(109,Table912[Hours])</f>
        <v>0</v>
      </c>
      <c r="J19" s="22"/>
    </row>
    <row r="20" spans="1:10">
      <c r="J20" s="22"/>
    </row>
    <row r="21" spans="1:10">
      <c r="J21" s="22"/>
    </row>
    <row r="24" spans="1:10">
      <c r="J24" s="22"/>
    </row>
    <row r="25" spans="1:10">
      <c r="J25" s="22"/>
    </row>
    <row r="26" spans="1:10">
      <c r="J26" s="22"/>
    </row>
    <row r="27" spans="1:10">
      <c r="J27" s="22"/>
    </row>
    <row r="29" spans="1:10">
      <c r="J29" s="22"/>
    </row>
    <row r="30" spans="1:10">
      <c r="J30" s="22"/>
    </row>
    <row r="31" spans="1:10">
      <c r="J31" s="22"/>
    </row>
    <row r="32" spans="1:10">
      <c r="J32" s="22"/>
    </row>
    <row r="33" spans="10:10">
      <c r="J33" s="22"/>
    </row>
    <row r="34" spans="10:10">
      <c r="J34" s="22"/>
    </row>
    <row r="36" spans="10:10">
      <c r="J36" s="22"/>
    </row>
    <row r="37" spans="10:10">
      <c r="J37" s="22"/>
    </row>
    <row r="38" spans="10:10">
      <c r="J38" s="22"/>
    </row>
    <row r="39" spans="10:10">
      <c r="J39" s="22"/>
    </row>
    <row r="42" spans="10:10">
      <c r="J42" s="22"/>
    </row>
    <row r="43" spans="10:10">
      <c r="J43" s="22"/>
    </row>
    <row r="44" spans="10:10">
      <c r="J44" s="22"/>
    </row>
    <row r="45" spans="10:10">
      <c r="J45" s="22"/>
    </row>
    <row r="46" spans="10:10">
      <c r="J46" s="22"/>
    </row>
    <row r="47" spans="10:10">
      <c r="J47" s="22"/>
    </row>
    <row r="48" spans="10:10">
      <c r="J48" s="22"/>
    </row>
    <row r="49" spans="10:10">
      <c r="J49" s="22"/>
    </row>
    <row r="50" spans="10:10">
      <c r="J50" s="22"/>
    </row>
    <row r="51" spans="10:10">
      <c r="J51" s="22"/>
    </row>
    <row r="52" spans="10:10">
      <c r="J52" s="22"/>
    </row>
    <row r="53" spans="10:10">
      <c r="J53" s="22"/>
    </row>
    <row r="54" spans="10:10">
      <c r="J54" s="22"/>
    </row>
    <row r="55" spans="10:10">
      <c r="J55" s="22"/>
    </row>
    <row r="57" spans="10:10">
      <c r="J57" s="22"/>
    </row>
    <row r="59" spans="10:10">
      <c r="J59" s="22"/>
    </row>
    <row r="60" spans="10:10">
      <c r="J60" s="22"/>
    </row>
    <row r="61" spans="10:10">
      <c r="J61" s="22" t="s">
        <v>160</v>
      </c>
    </row>
    <row r="62" spans="10:10">
      <c r="J62" s="22" t="s">
        <v>161</v>
      </c>
    </row>
    <row r="63" spans="10:10">
      <c r="J63" s="22" t="s">
        <v>162</v>
      </c>
    </row>
    <row r="64" spans="10:10">
      <c r="J64" s="22" t="s">
        <v>163</v>
      </c>
    </row>
    <row r="65" spans="10:10">
      <c r="J65" s="22" t="s">
        <v>164</v>
      </c>
    </row>
    <row r="66" spans="10:10">
      <c r="J66" s="22" t="s">
        <v>165</v>
      </c>
    </row>
    <row r="67" spans="10:10">
      <c r="J67" s="22" t="s">
        <v>165</v>
      </c>
    </row>
    <row r="68" spans="10:10">
      <c r="J68" s="23" t="s">
        <v>166</v>
      </c>
    </row>
    <row r="69" spans="10:10">
      <c r="J69" s="24"/>
    </row>
    <row r="70" spans="10:10">
      <c r="J70" s="24"/>
    </row>
    <row r="71" spans="10:10">
      <c r="J71" s="24"/>
    </row>
    <row r="72" spans="10:10">
      <c r="J72" s="24"/>
    </row>
    <row r="73" spans="10:10">
      <c r="J73" s="22"/>
    </row>
    <row r="74" spans="10:10">
      <c r="J74" s="22"/>
    </row>
  </sheetData>
  <mergeCells count="1">
    <mergeCell ref="A1:F1"/>
  </mergeCells>
  <dataValidations count="1">
    <dataValidation type="list" allowBlank="1" showInputMessage="1" showErrorMessage="1" sqref="C3:C18" xr:uid="{00000000-0002-0000-0B00-000000000000}">
      <formula1>ActivityList</formula1>
    </dataValidation>
  </dataValidations>
  <pageMargins left="0.25" right="0.25" top="0.75" bottom="0.75" header="0.3" footer="0.3"/>
  <pageSetup orientation="portrait" horizontalDpi="4294967293" verticalDpi="4294967293"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sheetPr>
  <dimension ref="A1:G14"/>
  <sheetViews>
    <sheetView zoomScaleNormal="100" workbookViewId="0">
      <selection activeCell="B5" sqref="B5"/>
    </sheetView>
  </sheetViews>
  <sheetFormatPr defaultRowHeight="14.4"/>
  <cols>
    <col min="1" max="1" width="38.6640625" customWidth="1"/>
    <col min="2" max="2" width="18.6640625" customWidth="1"/>
  </cols>
  <sheetData>
    <row r="1" spans="1:7" ht="22.5" customHeight="1">
      <c r="A1" s="55" t="s">
        <v>14</v>
      </c>
      <c r="B1" s="55"/>
      <c r="C1" s="4"/>
      <c r="D1" s="4"/>
      <c r="E1" s="4"/>
      <c r="F1" s="4"/>
      <c r="G1" s="4"/>
    </row>
    <row r="2" spans="1:7">
      <c r="A2" t="s">
        <v>79</v>
      </c>
      <c r="B2" t="s">
        <v>176</v>
      </c>
    </row>
    <row r="3" spans="1:7">
      <c r="A3" s="1" t="s">
        <v>84</v>
      </c>
      <c r="B3" s="38">
        <f>Total_Trainings</f>
        <v>0</v>
      </c>
    </row>
    <row r="4" spans="1:7">
      <c r="A4" t="s">
        <v>6</v>
      </c>
      <c r="B4" s="38">
        <f>Total_Facilitation</f>
        <v>0</v>
      </c>
    </row>
    <row r="5" spans="1:7">
      <c r="A5" t="s">
        <v>198</v>
      </c>
      <c r="B5" s="38">
        <f>Total_Guide</f>
        <v>0</v>
      </c>
    </row>
    <row r="6" spans="1:7">
      <c r="A6" t="s">
        <v>7</v>
      </c>
      <c r="B6" s="38">
        <f>Total_Instruction</f>
        <v>0</v>
      </c>
    </row>
    <row r="7" spans="1:7">
      <c r="A7" t="s">
        <v>8</v>
      </c>
      <c r="B7" s="38">
        <f>Total_Construction.Maintenance</f>
        <v>0</v>
      </c>
    </row>
    <row r="8" spans="1:7">
      <c r="A8" t="s">
        <v>99</v>
      </c>
      <c r="B8" s="38">
        <f>Total_Inspections</f>
        <v>0</v>
      </c>
    </row>
    <row r="9" spans="1:7">
      <c r="A9" t="s">
        <v>10</v>
      </c>
      <c r="B9" s="38">
        <f>Total_Design</f>
        <v>0</v>
      </c>
    </row>
    <row r="10" spans="1:7">
      <c r="A10" t="s">
        <v>109</v>
      </c>
      <c r="B10" s="38">
        <f>SUM(Table8[Hours])</f>
        <v>0</v>
      </c>
    </row>
    <row r="11" spans="1:7">
      <c r="A11" t="s">
        <v>12</v>
      </c>
      <c r="B11" s="38">
        <f>SUM(Table9[Hours])</f>
        <v>0</v>
      </c>
    </row>
    <row r="12" spans="1:7">
      <c r="A12" t="s">
        <v>190</v>
      </c>
      <c r="B12" s="38">
        <f>Table912[[#Totals],[Hours]]</f>
        <v>0</v>
      </c>
    </row>
    <row r="13" spans="1:7" ht="15" thickBot="1"/>
    <row r="14" spans="1:7" ht="15" thickBot="1">
      <c r="A14" s="31" t="s">
        <v>183</v>
      </c>
      <c r="B14" s="32">
        <v>32161</v>
      </c>
    </row>
  </sheetData>
  <sortState xmlns:xlrd2="http://schemas.microsoft.com/office/spreadsheetml/2017/richdata2" ref="A16:B24">
    <sortCondition ref="A16"/>
  </sortState>
  <mergeCells count="1">
    <mergeCell ref="A1:B1"/>
  </mergeCells>
  <pageMargins left="0.7" right="0.7" top="0.75" bottom="0.75" header="0.3" footer="0.3"/>
  <pageSetup orientation="portrait" horizontalDpi="4294967293" verticalDpi="4294967293" r:id="rId1"/>
  <headerFooter>
    <oddHeader>&amp;R&amp;D</oddHeader>
    <oddFooter>&amp;CBrycen Hale</oddFooter>
  </headerFooter>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pageSetUpPr fitToPage="1"/>
  </sheetPr>
  <dimension ref="A1:F77"/>
  <sheetViews>
    <sheetView showGridLines="0" zoomScale="85" zoomScaleNormal="85" workbookViewId="0">
      <selection activeCell="B30" sqref="B30"/>
    </sheetView>
  </sheetViews>
  <sheetFormatPr defaultColWidth="9.109375" defaultRowHeight="14.4"/>
  <cols>
    <col min="1" max="1" width="43.6640625" style="6" bestFit="1" customWidth="1"/>
    <col min="2" max="2" width="49.109375" style="7" bestFit="1" customWidth="1"/>
    <col min="3" max="3" width="18.88671875" style="6" customWidth="1"/>
    <col min="4" max="4" width="47.5546875" style="7" customWidth="1"/>
    <col min="5" max="5" width="20.33203125" style="7" bestFit="1" customWidth="1"/>
    <col min="6" max="6" width="11.88671875" style="6" customWidth="1"/>
    <col min="7" max="16384" width="9.109375" style="6"/>
  </cols>
  <sheetData>
    <row r="1" spans="1:6" ht="17.399999999999999">
      <c r="A1" s="60" t="s">
        <v>75</v>
      </c>
      <c r="B1" s="60"/>
      <c r="C1" s="60"/>
      <c r="D1" s="60"/>
      <c r="E1" s="60"/>
      <c r="F1" s="60"/>
    </row>
    <row r="2" spans="1:6">
      <c r="A2" s="2" t="s">
        <v>70</v>
      </c>
      <c r="B2" s="9" t="s">
        <v>71</v>
      </c>
      <c r="C2" s="2" t="s">
        <v>72</v>
      </c>
      <c r="D2" s="9" t="s">
        <v>73</v>
      </c>
      <c r="E2" s="9" t="s">
        <v>74</v>
      </c>
      <c r="F2" s="6" t="s">
        <v>76</v>
      </c>
    </row>
    <row r="3" spans="1:6">
      <c r="F3" s="45"/>
    </row>
    <row r="4" spans="1:6">
      <c r="F4" s="45"/>
    </row>
    <row r="5" spans="1:6">
      <c r="F5" s="45"/>
    </row>
    <row r="6" spans="1:6">
      <c r="F6" s="45"/>
    </row>
    <row r="7" spans="1:6">
      <c r="F7" s="45"/>
    </row>
    <row r="8" spans="1:6">
      <c r="F8" s="45"/>
    </row>
    <row r="9" spans="1:6">
      <c r="B9" s="44"/>
      <c r="F9" s="45"/>
    </row>
    <row r="10" spans="1:6">
      <c r="F10" s="45"/>
    </row>
    <row r="11" spans="1:6">
      <c r="F11" s="45"/>
    </row>
    <row r="12" spans="1:6">
      <c r="F12" s="45"/>
    </row>
    <row r="13" spans="1:6">
      <c r="F13" s="45"/>
    </row>
    <row r="14" spans="1:6">
      <c r="B14" s="39"/>
      <c r="F14" s="45"/>
    </row>
    <row r="15" spans="1:6">
      <c r="F15" s="45"/>
    </row>
    <row r="16" spans="1:6">
      <c r="F16" s="45"/>
    </row>
    <row r="17" spans="2:6">
      <c r="B17" s="39"/>
      <c r="F17" s="45"/>
    </row>
    <row r="18" spans="2:6">
      <c r="F18" s="45"/>
    </row>
    <row r="19" spans="2:6">
      <c r="B19" s="39"/>
      <c r="F19" s="45"/>
    </row>
    <row r="20" spans="2:6">
      <c r="B20" s="39"/>
      <c r="F20" s="45"/>
    </row>
    <row r="21" spans="2:6">
      <c r="F21" s="45"/>
    </row>
    <row r="22" spans="2:6">
      <c r="F22" s="45"/>
    </row>
    <row r="23" spans="2:6">
      <c r="F23" s="45"/>
    </row>
    <row r="24" spans="2:6">
      <c r="B24" s="41"/>
      <c r="F24" s="45"/>
    </row>
    <row r="25" spans="2:6">
      <c r="F25" s="45"/>
    </row>
    <row r="26" spans="2:6">
      <c r="F26" s="45"/>
    </row>
    <row r="27" spans="2:6">
      <c r="F27" s="45"/>
    </row>
    <row r="28" spans="2:6">
      <c r="F28" s="45"/>
    </row>
    <row r="29" spans="2:6">
      <c r="B29" s="46"/>
      <c r="F29" s="45"/>
    </row>
    <row r="30" spans="2:6">
      <c r="F30" s="45"/>
    </row>
    <row r="31" spans="2:6">
      <c r="B31" s="39"/>
      <c r="F31" s="45"/>
    </row>
    <row r="32" spans="2:6">
      <c r="F32" s="45"/>
    </row>
    <row r="33" spans="2:6">
      <c r="F33" s="45"/>
    </row>
    <row r="34" spans="2:6">
      <c r="F34" s="45"/>
    </row>
    <row r="35" spans="2:6">
      <c r="F35" s="45"/>
    </row>
    <row r="36" spans="2:6">
      <c r="F36" s="45"/>
    </row>
    <row r="37" spans="2:6">
      <c r="B37" s="8"/>
      <c r="F37" s="45"/>
    </row>
    <row r="38" spans="2:6">
      <c r="F38" s="45"/>
    </row>
    <row r="39" spans="2:6">
      <c r="B39" s="8"/>
      <c r="F39" s="45"/>
    </row>
    <row r="40" spans="2:6">
      <c r="F40" s="45"/>
    </row>
    <row r="41" spans="2:6">
      <c r="F41" s="45"/>
    </row>
    <row r="42" spans="2:6">
      <c r="B42" s="8"/>
      <c r="F42" s="45"/>
    </row>
    <row r="43" spans="2:6">
      <c r="F43" s="45"/>
    </row>
    <row r="44" spans="2:6">
      <c r="F44" s="45"/>
    </row>
    <row r="45" spans="2:6">
      <c r="B45" s="39"/>
      <c r="F45" s="45"/>
    </row>
    <row r="46" spans="2:6">
      <c r="F46" s="45"/>
    </row>
    <row r="47" spans="2:6">
      <c r="F47" s="45"/>
    </row>
    <row r="48" spans="2:6">
      <c r="F48" s="45"/>
    </row>
    <row r="49" spans="2:6">
      <c r="B49" s="39"/>
      <c r="F49" s="45"/>
    </row>
    <row r="50" spans="2:6">
      <c r="F50" s="45"/>
    </row>
    <row r="51" spans="2:6">
      <c r="F51" s="45"/>
    </row>
    <row r="52" spans="2:6">
      <c r="B52" s="8"/>
      <c r="F52" s="45"/>
    </row>
    <row r="53" spans="2:6">
      <c r="F53" s="45"/>
    </row>
    <row r="54" spans="2:6">
      <c r="F54" s="49"/>
    </row>
    <row r="55" spans="2:6">
      <c r="B55" s="44"/>
      <c r="F55" s="45"/>
    </row>
    <row r="56" spans="2:6">
      <c r="B56" s="39"/>
      <c r="F56" s="45"/>
    </row>
    <row r="57" spans="2:6">
      <c r="F57" s="45"/>
    </row>
    <row r="58" spans="2:6">
      <c r="F58" s="45"/>
    </row>
    <row r="59" spans="2:6">
      <c r="F59" s="45"/>
    </row>
    <row r="60" spans="2:6">
      <c r="F60" s="45"/>
    </row>
    <row r="61" spans="2:6">
      <c r="F61" s="45"/>
    </row>
    <row r="62" spans="2:6">
      <c r="B62" s="39"/>
      <c r="F62" s="45"/>
    </row>
    <row r="63" spans="2:6">
      <c r="F63" s="45"/>
    </row>
    <row r="64" spans="2:6">
      <c r="B64" s="43"/>
      <c r="F64" s="45"/>
    </row>
    <row r="65" spans="2:6">
      <c r="B65" s="8"/>
      <c r="F65" s="45"/>
    </row>
    <row r="66" spans="2:6">
      <c r="F66" s="45"/>
    </row>
    <row r="67" spans="2:6">
      <c r="F67" s="45"/>
    </row>
    <row r="68" spans="2:6">
      <c r="F68" s="45"/>
    </row>
    <row r="69" spans="2:6">
      <c r="F69" s="45"/>
    </row>
    <row r="70" spans="2:6">
      <c r="B70"/>
      <c r="F70" s="45"/>
    </row>
    <row r="71" spans="2:6">
      <c r="F71" s="45"/>
    </row>
    <row r="72" spans="2:6">
      <c r="B72" s="39"/>
      <c r="F72" s="45"/>
    </row>
    <row r="73" spans="2:6">
      <c r="F73" s="45"/>
    </row>
    <row r="74" spans="2:6">
      <c r="B74" s="47"/>
      <c r="F74" s="45"/>
    </row>
    <row r="75" spans="2:6">
      <c r="F75" s="45"/>
    </row>
    <row r="76" spans="2:6">
      <c r="F76" s="45"/>
    </row>
    <row r="77" spans="2:6">
      <c r="F77" s="45"/>
    </row>
  </sheetData>
  <mergeCells count="1">
    <mergeCell ref="A1:F1"/>
  </mergeCells>
  <dataValidations count="1">
    <dataValidation type="list" allowBlank="1" showInputMessage="1" showErrorMessage="1" sqref="C3:C14" xr:uid="{00000000-0002-0000-0200-000000000000}">
      <formula1>Operating.Systems</formula1>
    </dataValidation>
  </dataValidations>
  <pageMargins left="0.7" right="0.7" top="0.75" bottom="0.75" header="0.3" footer="0.3"/>
  <pageSetup scale="64" fitToHeight="0" orientation="landscape" horizontalDpi="4294967293" verticalDpi="4294967293"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pageSetUpPr fitToPage="1"/>
  </sheetPr>
  <dimension ref="A1:I41"/>
  <sheetViews>
    <sheetView showGridLines="0" workbookViewId="0">
      <selection activeCell="E23" sqref="E23"/>
    </sheetView>
  </sheetViews>
  <sheetFormatPr defaultColWidth="9.109375" defaultRowHeight="14.4"/>
  <cols>
    <col min="1" max="1" width="13.33203125" style="37" bestFit="1" customWidth="1"/>
    <col min="2" max="2" width="13" style="37" bestFit="1" customWidth="1"/>
    <col min="3" max="3" width="16.5546875" style="6" bestFit="1" customWidth="1"/>
    <col min="4" max="4" width="28.109375" style="6" bestFit="1" customWidth="1"/>
    <col min="5" max="5" width="34.109375" style="7" customWidth="1"/>
    <col min="6" max="6" width="10.44140625" style="7" bestFit="1" customWidth="1"/>
    <col min="7" max="7" width="31.5546875" style="6" customWidth="1"/>
    <col min="8" max="8" width="17.44140625" style="6" customWidth="1"/>
    <col min="9" max="9" width="9.6640625" style="6" bestFit="1" customWidth="1"/>
    <col min="10" max="16384" width="9.109375" style="6"/>
  </cols>
  <sheetData>
    <row r="1" spans="1:9" ht="17.399999999999999">
      <c r="A1" s="60" t="s">
        <v>84</v>
      </c>
      <c r="B1" s="60"/>
      <c r="C1" s="60"/>
      <c r="D1" s="60"/>
      <c r="E1" s="60"/>
      <c r="F1" s="60"/>
      <c r="G1" s="60"/>
      <c r="H1" s="60"/>
      <c r="I1" s="60"/>
    </row>
    <row r="2" spans="1:9">
      <c r="A2" s="36" t="s">
        <v>86</v>
      </c>
      <c r="B2" s="36" t="s">
        <v>87</v>
      </c>
      <c r="C2" s="2" t="s">
        <v>79</v>
      </c>
      <c r="D2" s="2" t="s">
        <v>80</v>
      </c>
      <c r="E2" s="9" t="s">
        <v>81</v>
      </c>
      <c r="F2" s="9" t="s">
        <v>178</v>
      </c>
      <c r="G2" s="2" t="s">
        <v>71</v>
      </c>
      <c r="H2" s="2" t="s">
        <v>82</v>
      </c>
      <c r="I2" s="2" t="s">
        <v>83</v>
      </c>
    </row>
    <row r="3" spans="1:9">
      <c r="H3" s="7"/>
    </row>
    <row r="4" spans="1:9">
      <c r="H4" s="7"/>
    </row>
    <row r="5" spans="1:9">
      <c r="H5" s="7"/>
    </row>
    <row r="6" spans="1:9">
      <c r="H6" s="7"/>
    </row>
    <row r="7" spans="1:9">
      <c r="H7" s="7"/>
    </row>
    <row r="8" spans="1:9">
      <c r="H8" s="7"/>
    </row>
    <row r="9" spans="1:9">
      <c r="H9" s="7"/>
    </row>
    <row r="10" spans="1:9">
      <c r="H10" s="7"/>
    </row>
    <row r="11" spans="1:9">
      <c r="H11" s="7"/>
    </row>
    <row r="12" spans="1:9">
      <c r="H12" s="7"/>
    </row>
    <row r="13" spans="1:9">
      <c r="H13" s="7"/>
    </row>
    <row r="14" spans="1:9">
      <c r="H14" s="7"/>
    </row>
    <row r="15" spans="1:9">
      <c r="H15" s="7"/>
    </row>
    <row r="16" spans="1:9">
      <c r="A16" s="42"/>
      <c r="B16" s="42"/>
      <c r="H16" s="7"/>
    </row>
    <row r="17" spans="1:9">
      <c r="A17" s="42"/>
      <c r="B17" s="42"/>
      <c r="H17" s="7"/>
    </row>
    <row r="18" spans="1:9">
      <c r="A18" s="42"/>
      <c r="B18" s="42"/>
      <c r="H18" s="7"/>
    </row>
    <row r="19" spans="1:9">
      <c r="A19" s="42"/>
      <c r="B19" s="42"/>
      <c r="H19" s="7"/>
    </row>
    <row r="20" spans="1:9">
      <c r="A20" s="37" t="s">
        <v>85</v>
      </c>
      <c r="I20" s="6">
        <f>SUBTOTAL(109,Table2[Hours])</f>
        <v>0</v>
      </c>
    </row>
    <row r="21" spans="1:9">
      <c r="A21" s="42"/>
      <c r="B21" s="42"/>
      <c r="H21" s="7"/>
    </row>
    <row r="22" spans="1:9">
      <c r="A22" s="42"/>
      <c r="B22" s="42"/>
      <c r="H22" s="7"/>
    </row>
    <row r="23" spans="1:9">
      <c r="G23" s="7"/>
      <c r="H23" s="7"/>
    </row>
    <row r="24" spans="1:9">
      <c r="H24" s="7"/>
    </row>
    <row r="25" spans="1:9">
      <c r="H25" s="7"/>
    </row>
    <row r="26" spans="1:9">
      <c r="H26" s="7"/>
    </row>
    <row r="27" spans="1:9">
      <c r="H27" s="7"/>
    </row>
    <row r="28" spans="1:9">
      <c r="H28" s="7"/>
    </row>
    <row r="29" spans="1:9">
      <c r="H29" s="7"/>
    </row>
    <row r="30" spans="1:9">
      <c r="H30" s="7"/>
    </row>
    <row r="31" spans="1:9">
      <c r="H31" s="7"/>
    </row>
    <row r="32" spans="1:9">
      <c r="H32" s="7"/>
    </row>
    <row r="33" spans="8:8">
      <c r="H33" s="7"/>
    </row>
    <row r="34" spans="8:8">
      <c r="H34" s="7"/>
    </row>
    <row r="35" spans="8:8">
      <c r="H35" s="7"/>
    </row>
    <row r="36" spans="8:8">
      <c r="H36" s="7"/>
    </row>
    <row r="37" spans="8:8">
      <c r="H37" s="7"/>
    </row>
    <row r="38" spans="8:8">
      <c r="H38" s="7"/>
    </row>
    <row r="39" spans="8:8">
      <c r="H39" s="7"/>
    </row>
    <row r="40" spans="8:8">
      <c r="H40" s="7"/>
    </row>
    <row r="41" spans="8:8">
      <c r="H41" s="7"/>
    </row>
  </sheetData>
  <mergeCells count="1">
    <mergeCell ref="A1:I1"/>
  </mergeCells>
  <dataValidations count="1">
    <dataValidation type="list" allowBlank="1" showInputMessage="1" showErrorMessage="1" sqref="C3:C19 C21:C41" xr:uid="{00000000-0002-0000-0300-000000000000}">
      <formula1>"Challenge Course, Management, Other"</formula1>
    </dataValidation>
  </dataValidations>
  <pageMargins left="0.7" right="0.7" top="0.75" bottom="0.75" header="0.3" footer="0.3"/>
  <pageSetup scale="71" fitToHeight="0" orientation="landscape" horizontalDpi="4294967293" verticalDpi="4294967293"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pageSetUpPr fitToPage="1"/>
  </sheetPr>
  <dimension ref="A1:I182"/>
  <sheetViews>
    <sheetView showGridLines="0" zoomScaleNormal="100" workbookViewId="0">
      <selection activeCell="I17" sqref="I17"/>
    </sheetView>
  </sheetViews>
  <sheetFormatPr defaultColWidth="9.109375" defaultRowHeight="14.4"/>
  <cols>
    <col min="1" max="1" width="13.88671875" style="26" bestFit="1" customWidth="1"/>
    <col min="2" max="2" width="27.33203125" style="7" bestFit="1" customWidth="1"/>
    <col min="3" max="3" width="28.6640625" style="7" bestFit="1" customWidth="1"/>
    <col min="4" max="4" width="14.5546875" style="7" bestFit="1" customWidth="1"/>
    <col min="5" max="5" width="13.33203125" style="7" bestFit="1" customWidth="1"/>
    <col min="6" max="6" width="15.5546875" style="7" bestFit="1" customWidth="1"/>
    <col min="7" max="7" width="12.88671875" style="7" bestFit="1" customWidth="1"/>
    <col min="8" max="8" width="12.44140625" style="7" customWidth="1"/>
    <col min="9" max="9" width="8.44140625" style="7" customWidth="1"/>
    <col min="10" max="16384" width="9.109375" style="7"/>
  </cols>
  <sheetData>
    <row r="1" spans="1:9" ht="18" customHeight="1">
      <c r="A1" s="61" t="s">
        <v>6</v>
      </c>
      <c r="B1" s="61"/>
      <c r="C1" s="61"/>
      <c r="D1" s="61"/>
      <c r="E1" s="61"/>
      <c r="F1" s="61"/>
      <c r="G1" s="61"/>
      <c r="H1" s="61"/>
      <c r="I1" s="61"/>
    </row>
    <row r="2" spans="1:9" ht="28.8">
      <c r="A2" s="26" t="s">
        <v>77</v>
      </c>
      <c r="B2" s="7" t="s">
        <v>88</v>
      </c>
      <c r="C2" s="7" t="s">
        <v>89</v>
      </c>
      <c r="D2" s="7" t="s">
        <v>90</v>
      </c>
      <c r="E2" s="7" t="s">
        <v>91</v>
      </c>
      <c r="F2" s="7" t="s">
        <v>92</v>
      </c>
      <c r="G2" s="7" t="s">
        <v>93</v>
      </c>
      <c r="H2" s="7" t="s">
        <v>188</v>
      </c>
      <c r="I2" s="7" t="s">
        <v>187</v>
      </c>
    </row>
    <row r="3" spans="1:9">
      <c r="H3" s="27"/>
      <c r="I3" s="27"/>
    </row>
    <row r="4" spans="1:9">
      <c r="H4" s="27"/>
      <c r="I4" s="27"/>
    </row>
    <row r="5" spans="1:9">
      <c r="H5" s="27"/>
      <c r="I5" s="27"/>
    </row>
    <row r="6" spans="1:9">
      <c r="H6" s="27"/>
      <c r="I6" s="27"/>
    </row>
    <row r="7" spans="1:9">
      <c r="H7" s="27"/>
      <c r="I7" s="27"/>
    </row>
    <row r="8" spans="1:9">
      <c r="H8" s="27"/>
      <c r="I8" s="27"/>
    </row>
    <row r="9" spans="1:9">
      <c r="H9" s="27"/>
      <c r="I9" s="27"/>
    </row>
    <row r="10" spans="1:9">
      <c r="H10" s="27"/>
      <c r="I10" s="27"/>
    </row>
    <row r="11" spans="1:9">
      <c r="H11" s="27"/>
      <c r="I11" s="27"/>
    </row>
    <row r="12" spans="1:9">
      <c r="H12" s="27"/>
      <c r="I12" s="27"/>
    </row>
    <row r="13" spans="1:9">
      <c r="H13" s="27"/>
      <c r="I13" s="27"/>
    </row>
    <row r="14" spans="1:9">
      <c r="H14" s="27"/>
      <c r="I14" s="27"/>
    </row>
    <row r="15" spans="1:9">
      <c r="H15" s="27"/>
      <c r="I15" s="27"/>
    </row>
    <row r="16" spans="1:9">
      <c r="H16" s="27"/>
      <c r="I16" s="27"/>
    </row>
    <row r="17" spans="1:9">
      <c r="A17" s="26" t="s">
        <v>85</v>
      </c>
      <c r="G17" s="7">
        <f>SUBTOTAL(109,Table3[Group Size])</f>
        <v>0</v>
      </c>
      <c r="H17" s="27">
        <f>SUBTOTAL(109,Table3[Facilitation Hours])</f>
        <v>0</v>
      </c>
      <c r="I17" s="27">
        <f>SUBTOTAL(109,Table3[Guide Hours])</f>
        <v>0</v>
      </c>
    </row>
    <row r="18" spans="1:9">
      <c r="H18" s="27"/>
      <c r="I18" s="27"/>
    </row>
    <row r="19" spans="1:9">
      <c r="H19" s="27"/>
      <c r="I19" s="27"/>
    </row>
    <row r="20" spans="1:9">
      <c r="H20" s="27"/>
      <c r="I20" s="27"/>
    </row>
    <row r="21" spans="1:9">
      <c r="H21" s="27"/>
      <c r="I21" s="27"/>
    </row>
    <row r="22" spans="1:9">
      <c r="H22" s="27"/>
      <c r="I22" s="27"/>
    </row>
    <row r="23" spans="1:9">
      <c r="H23" s="27"/>
      <c r="I23" s="27"/>
    </row>
    <row r="24" spans="1:9">
      <c r="H24" s="27"/>
      <c r="I24" s="27"/>
    </row>
    <row r="25" spans="1:9">
      <c r="H25" s="27"/>
      <c r="I25" s="27"/>
    </row>
    <row r="26" spans="1:9">
      <c r="H26" s="27"/>
      <c r="I26" s="27"/>
    </row>
    <row r="27" spans="1:9">
      <c r="H27" s="27"/>
      <c r="I27" s="27"/>
    </row>
    <row r="28" spans="1:9">
      <c r="H28" s="27"/>
      <c r="I28" s="27"/>
    </row>
    <row r="29" spans="1:9">
      <c r="H29" s="27"/>
      <c r="I29" s="27"/>
    </row>
    <row r="30" spans="1:9">
      <c r="H30" s="27"/>
      <c r="I30" s="27"/>
    </row>
    <row r="31" spans="1:9">
      <c r="H31" s="27"/>
      <c r="I31" s="27"/>
    </row>
    <row r="32" spans="1:9">
      <c r="H32" s="27"/>
      <c r="I32" s="27"/>
    </row>
    <row r="33" spans="8:9">
      <c r="H33" s="27"/>
      <c r="I33" s="27"/>
    </row>
    <row r="34" spans="8:9">
      <c r="H34" s="27"/>
      <c r="I34" s="27"/>
    </row>
    <row r="35" spans="8:9">
      <c r="H35" s="27"/>
      <c r="I35" s="27"/>
    </row>
    <row r="36" spans="8:9">
      <c r="H36" s="27"/>
      <c r="I36" s="27"/>
    </row>
    <row r="37" spans="8:9">
      <c r="H37" s="27"/>
      <c r="I37" s="27"/>
    </row>
    <row r="38" spans="8:9">
      <c r="H38" s="27"/>
      <c r="I38" s="27"/>
    </row>
    <row r="39" spans="8:9">
      <c r="H39" s="27"/>
      <c r="I39" s="27"/>
    </row>
    <row r="40" spans="8:9">
      <c r="H40" s="27"/>
      <c r="I40" s="27"/>
    </row>
    <row r="41" spans="8:9">
      <c r="H41" s="27"/>
      <c r="I41" s="27"/>
    </row>
    <row r="42" spans="8:9">
      <c r="H42" s="27"/>
      <c r="I42" s="27"/>
    </row>
    <row r="43" spans="8:9">
      <c r="H43" s="27"/>
      <c r="I43" s="27"/>
    </row>
    <row r="44" spans="8:9">
      <c r="H44" s="27"/>
      <c r="I44" s="27"/>
    </row>
    <row r="45" spans="8:9">
      <c r="H45" s="27"/>
      <c r="I45" s="27"/>
    </row>
    <row r="46" spans="8:9">
      <c r="H46" s="27"/>
      <c r="I46" s="27"/>
    </row>
    <row r="47" spans="8:9">
      <c r="H47" s="27"/>
      <c r="I47" s="27"/>
    </row>
    <row r="48" spans="8:9">
      <c r="H48" s="27"/>
      <c r="I48" s="27"/>
    </row>
    <row r="49" spans="8:9">
      <c r="H49" s="27"/>
      <c r="I49" s="27"/>
    </row>
    <row r="50" spans="8:9">
      <c r="H50" s="27"/>
      <c r="I50" s="27"/>
    </row>
    <row r="51" spans="8:9">
      <c r="H51" s="27"/>
      <c r="I51" s="27"/>
    </row>
    <row r="52" spans="8:9">
      <c r="H52" s="27"/>
      <c r="I52" s="27"/>
    </row>
    <row r="53" spans="8:9">
      <c r="H53" s="27"/>
      <c r="I53" s="27"/>
    </row>
    <row r="54" spans="8:9">
      <c r="H54" s="27"/>
      <c r="I54" s="27"/>
    </row>
    <row r="55" spans="8:9">
      <c r="H55" s="27"/>
      <c r="I55" s="27"/>
    </row>
    <row r="56" spans="8:9">
      <c r="H56" s="27"/>
      <c r="I56" s="27"/>
    </row>
    <row r="57" spans="8:9">
      <c r="H57" s="27"/>
      <c r="I57" s="27"/>
    </row>
    <row r="58" spans="8:9">
      <c r="H58" s="27"/>
      <c r="I58" s="27"/>
    </row>
    <row r="59" spans="8:9">
      <c r="H59" s="27"/>
      <c r="I59" s="27"/>
    </row>
    <row r="60" spans="8:9">
      <c r="H60" s="27"/>
      <c r="I60" s="27"/>
    </row>
    <row r="61" spans="8:9">
      <c r="H61" s="27"/>
      <c r="I61" s="27"/>
    </row>
    <row r="62" spans="8:9">
      <c r="H62" s="27"/>
      <c r="I62" s="27"/>
    </row>
    <row r="63" spans="8:9">
      <c r="H63" s="27"/>
      <c r="I63" s="27"/>
    </row>
    <row r="64" spans="8:9">
      <c r="H64" s="27"/>
      <c r="I64" s="27"/>
    </row>
    <row r="65" spans="8:9">
      <c r="H65" s="27"/>
      <c r="I65" s="27"/>
    </row>
    <row r="66" spans="8:9">
      <c r="H66" s="27"/>
      <c r="I66" s="27"/>
    </row>
    <row r="67" spans="8:9">
      <c r="H67" s="27"/>
      <c r="I67" s="27"/>
    </row>
    <row r="68" spans="8:9">
      <c r="H68" s="27"/>
      <c r="I68" s="27"/>
    </row>
    <row r="69" spans="8:9">
      <c r="H69" s="27"/>
      <c r="I69" s="27"/>
    </row>
    <row r="70" spans="8:9">
      <c r="H70" s="27"/>
      <c r="I70" s="27"/>
    </row>
    <row r="71" spans="8:9">
      <c r="H71" s="27"/>
      <c r="I71" s="27"/>
    </row>
    <row r="72" spans="8:9">
      <c r="H72" s="27"/>
      <c r="I72" s="27"/>
    </row>
    <row r="73" spans="8:9">
      <c r="H73" s="27"/>
      <c r="I73" s="27"/>
    </row>
    <row r="74" spans="8:9">
      <c r="H74" s="27"/>
      <c r="I74" s="27"/>
    </row>
    <row r="75" spans="8:9">
      <c r="H75" s="27"/>
      <c r="I75" s="27"/>
    </row>
    <row r="76" spans="8:9">
      <c r="H76" s="27"/>
      <c r="I76" s="27"/>
    </row>
    <row r="77" spans="8:9">
      <c r="H77" s="27"/>
      <c r="I77" s="27"/>
    </row>
    <row r="78" spans="8:9">
      <c r="H78" s="27"/>
      <c r="I78" s="27"/>
    </row>
    <row r="79" spans="8:9">
      <c r="H79" s="27"/>
      <c r="I79" s="27"/>
    </row>
    <row r="80" spans="8:9">
      <c r="H80" s="27"/>
      <c r="I80" s="27"/>
    </row>
    <row r="81" spans="8:9">
      <c r="H81" s="27"/>
      <c r="I81" s="27"/>
    </row>
    <row r="82" spans="8:9">
      <c r="H82" s="27"/>
      <c r="I82" s="27"/>
    </row>
    <row r="83" spans="8:9">
      <c r="H83" s="27"/>
      <c r="I83" s="27"/>
    </row>
    <row r="84" spans="8:9">
      <c r="H84" s="27"/>
      <c r="I84" s="27"/>
    </row>
    <row r="85" spans="8:9">
      <c r="H85" s="27"/>
      <c r="I85" s="27"/>
    </row>
    <row r="86" spans="8:9">
      <c r="H86" s="27"/>
      <c r="I86" s="27"/>
    </row>
    <row r="87" spans="8:9">
      <c r="H87" s="27"/>
      <c r="I87" s="27"/>
    </row>
    <row r="88" spans="8:9">
      <c r="H88" s="27"/>
      <c r="I88" s="27"/>
    </row>
    <row r="89" spans="8:9">
      <c r="H89" s="27"/>
      <c r="I89" s="27"/>
    </row>
    <row r="90" spans="8:9">
      <c r="H90" s="27"/>
      <c r="I90" s="27"/>
    </row>
    <row r="91" spans="8:9">
      <c r="H91" s="27"/>
      <c r="I91" s="27"/>
    </row>
    <row r="92" spans="8:9">
      <c r="H92" s="27"/>
      <c r="I92" s="27"/>
    </row>
    <row r="93" spans="8:9">
      <c r="H93" s="27"/>
      <c r="I93" s="27"/>
    </row>
    <row r="94" spans="8:9">
      <c r="H94" s="27"/>
      <c r="I94" s="27"/>
    </row>
    <row r="95" spans="8:9">
      <c r="H95" s="27"/>
      <c r="I95" s="27"/>
    </row>
    <row r="96" spans="8:9">
      <c r="H96" s="27"/>
      <c r="I96" s="27"/>
    </row>
    <row r="97" spans="8:9">
      <c r="H97" s="27"/>
      <c r="I97" s="27"/>
    </row>
    <row r="98" spans="8:9">
      <c r="H98" s="27"/>
      <c r="I98" s="27"/>
    </row>
    <row r="99" spans="8:9">
      <c r="H99" s="27"/>
      <c r="I99" s="27"/>
    </row>
    <row r="100" spans="8:9">
      <c r="H100" s="27"/>
      <c r="I100" s="27"/>
    </row>
    <row r="101" spans="8:9">
      <c r="H101" s="27"/>
      <c r="I101" s="27"/>
    </row>
    <row r="102" spans="8:9">
      <c r="H102" s="27"/>
      <c r="I102" s="27"/>
    </row>
    <row r="103" spans="8:9">
      <c r="H103" s="27"/>
      <c r="I103" s="27"/>
    </row>
    <row r="104" spans="8:9">
      <c r="H104" s="27"/>
      <c r="I104" s="27"/>
    </row>
    <row r="105" spans="8:9">
      <c r="H105" s="27"/>
      <c r="I105" s="27"/>
    </row>
    <row r="106" spans="8:9">
      <c r="H106" s="27"/>
      <c r="I106" s="27"/>
    </row>
    <row r="107" spans="8:9">
      <c r="H107" s="27"/>
      <c r="I107" s="27"/>
    </row>
    <row r="108" spans="8:9">
      <c r="H108" s="27"/>
      <c r="I108" s="27"/>
    </row>
    <row r="109" spans="8:9">
      <c r="H109" s="27"/>
      <c r="I109" s="27"/>
    </row>
    <row r="110" spans="8:9">
      <c r="H110" s="27"/>
      <c r="I110" s="27"/>
    </row>
    <row r="111" spans="8:9">
      <c r="H111" s="27"/>
      <c r="I111" s="27"/>
    </row>
    <row r="112" spans="8:9">
      <c r="H112" s="27"/>
      <c r="I112" s="27"/>
    </row>
    <row r="113" spans="8:9">
      <c r="H113" s="27"/>
      <c r="I113" s="27"/>
    </row>
    <row r="114" spans="8:9">
      <c r="H114" s="27"/>
      <c r="I114" s="27"/>
    </row>
    <row r="115" spans="8:9">
      <c r="H115" s="27"/>
      <c r="I115" s="27"/>
    </row>
    <row r="116" spans="8:9">
      <c r="H116" s="27"/>
      <c r="I116" s="27"/>
    </row>
    <row r="117" spans="8:9">
      <c r="H117" s="27"/>
      <c r="I117" s="27"/>
    </row>
    <row r="118" spans="8:9">
      <c r="H118" s="27"/>
      <c r="I118" s="27"/>
    </row>
    <row r="119" spans="8:9">
      <c r="H119" s="27"/>
      <c r="I119" s="27"/>
    </row>
    <row r="120" spans="8:9">
      <c r="H120" s="27"/>
      <c r="I120" s="27"/>
    </row>
    <row r="121" spans="8:9">
      <c r="H121" s="27"/>
      <c r="I121" s="27"/>
    </row>
    <row r="122" spans="8:9">
      <c r="H122" s="27"/>
      <c r="I122" s="27"/>
    </row>
    <row r="123" spans="8:9">
      <c r="H123" s="27"/>
      <c r="I123" s="27"/>
    </row>
    <row r="124" spans="8:9">
      <c r="H124" s="27"/>
      <c r="I124" s="27"/>
    </row>
    <row r="125" spans="8:9">
      <c r="H125" s="27"/>
      <c r="I125" s="27"/>
    </row>
    <row r="126" spans="8:9">
      <c r="H126" s="27"/>
      <c r="I126" s="27"/>
    </row>
    <row r="127" spans="8:9">
      <c r="H127" s="27"/>
      <c r="I127" s="27"/>
    </row>
    <row r="128" spans="8:9">
      <c r="H128" s="27"/>
      <c r="I128" s="27"/>
    </row>
    <row r="129" spans="8:9">
      <c r="H129" s="27"/>
      <c r="I129" s="27"/>
    </row>
    <row r="130" spans="8:9">
      <c r="H130" s="27"/>
      <c r="I130" s="27"/>
    </row>
    <row r="131" spans="8:9">
      <c r="H131" s="27"/>
      <c r="I131" s="27"/>
    </row>
    <row r="132" spans="8:9">
      <c r="H132" s="27"/>
      <c r="I132" s="27"/>
    </row>
    <row r="133" spans="8:9">
      <c r="H133" s="27"/>
      <c r="I133" s="27"/>
    </row>
    <row r="134" spans="8:9">
      <c r="H134" s="27"/>
      <c r="I134" s="27"/>
    </row>
    <row r="135" spans="8:9">
      <c r="H135" s="27"/>
      <c r="I135" s="27"/>
    </row>
    <row r="136" spans="8:9">
      <c r="H136" s="27"/>
      <c r="I136" s="27"/>
    </row>
    <row r="137" spans="8:9">
      <c r="H137" s="27"/>
      <c r="I137" s="27"/>
    </row>
    <row r="138" spans="8:9">
      <c r="H138" s="27"/>
      <c r="I138" s="27"/>
    </row>
    <row r="139" spans="8:9">
      <c r="H139" s="27"/>
      <c r="I139" s="27"/>
    </row>
    <row r="140" spans="8:9">
      <c r="H140" s="27"/>
      <c r="I140" s="27"/>
    </row>
    <row r="141" spans="8:9">
      <c r="H141" s="27"/>
      <c r="I141" s="27"/>
    </row>
    <row r="142" spans="8:9">
      <c r="H142" s="27"/>
      <c r="I142" s="27"/>
    </row>
    <row r="143" spans="8:9">
      <c r="H143" s="27"/>
      <c r="I143" s="27"/>
    </row>
    <row r="144" spans="8:9">
      <c r="H144" s="27"/>
      <c r="I144" s="27"/>
    </row>
    <row r="145" spans="8:9">
      <c r="H145" s="27"/>
      <c r="I145" s="27"/>
    </row>
    <row r="146" spans="8:9">
      <c r="H146" s="27"/>
      <c r="I146" s="27"/>
    </row>
    <row r="147" spans="8:9">
      <c r="H147" s="27"/>
      <c r="I147" s="27"/>
    </row>
    <row r="148" spans="8:9">
      <c r="H148" s="27"/>
      <c r="I148" s="27"/>
    </row>
    <row r="149" spans="8:9">
      <c r="H149" s="27"/>
      <c r="I149" s="27"/>
    </row>
    <row r="150" spans="8:9">
      <c r="H150" s="27"/>
      <c r="I150" s="27"/>
    </row>
    <row r="151" spans="8:9">
      <c r="H151" s="27"/>
      <c r="I151" s="27"/>
    </row>
    <row r="152" spans="8:9">
      <c r="H152" s="27"/>
      <c r="I152" s="27"/>
    </row>
    <row r="153" spans="8:9">
      <c r="H153" s="27"/>
      <c r="I153" s="27"/>
    </row>
    <row r="154" spans="8:9">
      <c r="H154" s="27"/>
      <c r="I154" s="27"/>
    </row>
    <row r="155" spans="8:9">
      <c r="H155" s="27"/>
      <c r="I155" s="27"/>
    </row>
    <row r="156" spans="8:9">
      <c r="H156" s="27"/>
      <c r="I156" s="27"/>
    </row>
    <row r="157" spans="8:9">
      <c r="H157" s="27"/>
      <c r="I157" s="27"/>
    </row>
    <row r="158" spans="8:9">
      <c r="H158" s="27"/>
      <c r="I158" s="27"/>
    </row>
    <row r="159" spans="8:9">
      <c r="H159" s="27"/>
      <c r="I159" s="27"/>
    </row>
    <row r="160" spans="8:9">
      <c r="H160" s="27"/>
      <c r="I160" s="27"/>
    </row>
    <row r="161" spans="8:9">
      <c r="H161" s="27"/>
      <c r="I161" s="27"/>
    </row>
    <row r="162" spans="8:9">
      <c r="H162" s="27"/>
      <c r="I162" s="27"/>
    </row>
    <row r="163" spans="8:9">
      <c r="H163" s="27"/>
      <c r="I163" s="27"/>
    </row>
    <row r="164" spans="8:9">
      <c r="H164" s="27"/>
      <c r="I164" s="27"/>
    </row>
    <row r="165" spans="8:9">
      <c r="H165" s="27"/>
      <c r="I165" s="27"/>
    </row>
    <row r="166" spans="8:9">
      <c r="H166" s="27"/>
      <c r="I166" s="27"/>
    </row>
    <row r="167" spans="8:9">
      <c r="H167" s="27"/>
      <c r="I167" s="27"/>
    </row>
    <row r="168" spans="8:9">
      <c r="H168" s="27"/>
    </row>
    <row r="169" spans="8:9">
      <c r="H169" s="27"/>
    </row>
    <row r="170" spans="8:9">
      <c r="H170" s="27"/>
    </row>
    <row r="171" spans="8:9">
      <c r="H171" s="27"/>
    </row>
    <row r="172" spans="8:9">
      <c r="H172" s="27"/>
    </row>
    <row r="173" spans="8:9">
      <c r="H173" s="27"/>
    </row>
    <row r="174" spans="8:9">
      <c r="H174" s="27"/>
    </row>
    <row r="175" spans="8:9">
      <c r="H175" s="27"/>
    </row>
    <row r="176" spans="8:9">
      <c r="H176" s="27"/>
    </row>
    <row r="177" spans="8:8">
      <c r="H177" s="27"/>
    </row>
    <row r="178" spans="8:8">
      <c r="H178" s="27"/>
    </row>
    <row r="179" spans="8:8">
      <c r="H179" s="27"/>
    </row>
    <row r="180" spans="8:8">
      <c r="H180" s="27"/>
    </row>
    <row r="181" spans="8:8">
      <c r="H181" s="27"/>
    </row>
    <row r="182" spans="8:8">
      <c r="H182" s="27"/>
    </row>
  </sheetData>
  <mergeCells count="1">
    <mergeCell ref="A1:I1"/>
  </mergeCells>
  <dataValidations count="4">
    <dataValidation type="list" allowBlank="1" showInputMessage="1" showErrorMessage="1" sqref="B3:B16 B18:B182" xr:uid="{00000000-0002-0000-0400-000000000000}">
      <formula1>Courses</formula1>
    </dataValidation>
    <dataValidation type="list" allowBlank="1" showInputMessage="1" showErrorMessage="1" sqref="D3:D16 D18:D182" xr:uid="{00000000-0002-0000-0400-000001000000}">
      <formula1>"Lead Facilitator, Facilitator, Co-Facilitator, Guide"</formula1>
    </dataValidation>
    <dataValidation type="list" allowBlank="1" showInputMessage="1" showErrorMessage="1" sqref="E3:E16 E18:E182" xr:uid="{00000000-0002-0000-0400-000002000000}">
      <formula1>Clients</formula1>
    </dataValidation>
    <dataValidation type="list" allowBlank="1" showInputMessage="1" showErrorMessage="1" sqref="F3:F16 F18:F182" xr:uid="{00000000-0002-0000-0400-000003000000}">
      <formula1>"Combo, Climbing Wall, Portable, High Ropes, Low Only, Zip Tour"</formula1>
    </dataValidation>
  </dataValidations>
  <pageMargins left="0.7" right="0.7" top="0.75" bottom="0.75" header="0.3" footer="0.3"/>
  <pageSetup scale="83" fitToHeight="0" orientation="landscape" horizontalDpi="4294967293" verticalDpi="4294967293" r:id="rId1"/>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pageSetUpPr fitToPage="1"/>
  </sheetPr>
  <dimension ref="A1:G75"/>
  <sheetViews>
    <sheetView showGridLines="0" workbookViewId="0">
      <selection activeCell="D21" sqref="D21"/>
    </sheetView>
  </sheetViews>
  <sheetFormatPr defaultColWidth="9.109375" defaultRowHeight="14.4"/>
  <cols>
    <col min="1" max="1" width="10.6640625" style="6" bestFit="1" customWidth="1"/>
    <col min="2" max="2" width="26.33203125" style="7" customWidth="1"/>
    <col min="3" max="3" width="38.33203125" style="7" bestFit="1" customWidth="1"/>
    <col min="4" max="4" width="22.109375" style="7" customWidth="1"/>
    <col min="5" max="5" width="17" style="7" bestFit="1" customWidth="1"/>
    <col min="6" max="6" width="28.109375" style="7" customWidth="1"/>
    <col min="7" max="7" width="9.6640625" style="6" bestFit="1" customWidth="1"/>
    <col min="8" max="16384" width="9.109375" style="6"/>
  </cols>
  <sheetData>
    <row r="1" spans="1:7" ht="17.399999999999999">
      <c r="A1" s="60" t="s">
        <v>7</v>
      </c>
      <c r="B1" s="60"/>
      <c r="C1" s="60"/>
      <c r="D1" s="60"/>
      <c r="E1" s="60"/>
      <c r="F1" s="60"/>
      <c r="G1" s="60"/>
    </row>
    <row r="2" spans="1:7">
      <c r="A2" s="2" t="s">
        <v>77</v>
      </c>
      <c r="B2" s="9" t="s">
        <v>94</v>
      </c>
      <c r="C2" s="9" t="s">
        <v>81</v>
      </c>
      <c r="D2" s="9" t="s">
        <v>178</v>
      </c>
      <c r="E2" s="9" t="s">
        <v>89</v>
      </c>
      <c r="F2" s="9" t="s">
        <v>88</v>
      </c>
      <c r="G2" s="2" t="s">
        <v>83</v>
      </c>
    </row>
    <row r="3" spans="1:7">
      <c r="A3" s="12"/>
      <c r="G3" s="13"/>
    </row>
    <row r="4" spans="1:7">
      <c r="A4" s="12"/>
      <c r="G4" s="13"/>
    </row>
    <row r="5" spans="1:7">
      <c r="A5" s="12"/>
      <c r="G5" s="13"/>
    </row>
    <row r="6" spans="1:7">
      <c r="A6" s="12"/>
      <c r="G6" s="13"/>
    </row>
    <row r="7" spans="1:7">
      <c r="A7" s="12"/>
      <c r="G7" s="13"/>
    </row>
    <row r="8" spans="1:7">
      <c r="A8" s="12"/>
      <c r="G8" s="13"/>
    </row>
    <row r="9" spans="1:7">
      <c r="A9" s="12"/>
      <c r="G9" s="13"/>
    </row>
    <row r="10" spans="1:7">
      <c r="A10" s="12"/>
      <c r="G10" s="13"/>
    </row>
    <row r="11" spans="1:7">
      <c r="A11" s="12"/>
      <c r="G11" s="13"/>
    </row>
    <row r="12" spans="1:7">
      <c r="A12" s="12"/>
      <c r="G12" s="13"/>
    </row>
    <row r="13" spans="1:7">
      <c r="A13" s="12"/>
      <c r="G13" s="13"/>
    </row>
    <row r="14" spans="1:7">
      <c r="A14" s="12"/>
      <c r="G14" s="13"/>
    </row>
    <row r="15" spans="1:7">
      <c r="A15" s="12"/>
      <c r="G15" s="13"/>
    </row>
    <row r="16" spans="1:7">
      <c r="A16" s="12"/>
      <c r="G16" s="13"/>
    </row>
    <row r="17" spans="1:7">
      <c r="A17" s="12"/>
      <c r="G17" s="13"/>
    </row>
    <row r="18" spans="1:7">
      <c r="A18" s="12"/>
      <c r="G18" s="13"/>
    </row>
    <row r="19" spans="1:7">
      <c r="A19" s="12"/>
      <c r="G19" s="13"/>
    </row>
    <row r="20" spans="1:7">
      <c r="A20" s="12"/>
      <c r="G20" s="13"/>
    </row>
    <row r="21" spans="1:7">
      <c r="A21" s="12"/>
      <c r="G21" s="13"/>
    </row>
    <row r="22" spans="1:7">
      <c r="A22" s="12"/>
      <c r="G22" s="13"/>
    </row>
    <row r="23" spans="1:7">
      <c r="A23" s="12"/>
      <c r="G23" s="13"/>
    </row>
    <row r="24" spans="1:7">
      <c r="A24" s="6" t="s">
        <v>85</v>
      </c>
      <c r="G24" s="13">
        <f>SUBTOTAL(109,Table4[Hours])</f>
        <v>0</v>
      </c>
    </row>
    <row r="25" spans="1:7">
      <c r="A25" s="12"/>
      <c r="G25" s="13"/>
    </row>
    <row r="26" spans="1:7">
      <c r="A26" s="12"/>
      <c r="G26" s="13"/>
    </row>
    <row r="27" spans="1:7">
      <c r="A27" s="12"/>
      <c r="G27" s="13"/>
    </row>
    <row r="28" spans="1:7">
      <c r="A28" s="12"/>
      <c r="G28" s="13"/>
    </row>
    <row r="29" spans="1:7">
      <c r="A29" s="12"/>
      <c r="D29" s="28"/>
      <c r="G29" s="13"/>
    </row>
    <row r="30" spans="1:7">
      <c r="A30" s="12"/>
      <c r="D30" s="28"/>
      <c r="G30" s="13"/>
    </row>
    <row r="31" spans="1:7">
      <c r="A31" s="12"/>
      <c r="D31" s="28"/>
      <c r="G31" s="13"/>
    </row>
    <row r="32" spans="1:7">
      <c r="A32" s="12"/>
      <c r="G32" s="13"/>
    </row>
    <row r="33" spans="1:7">
      <c r="A33" s="12"/>
      <c r="G33" s="13"/>
    </row>
    <row r="34" spans="1:7">
      <c r="A34" s="12"/>
      <c r="G34" s="13"/>
    </row>
    <row r="35" spans="1:7">
      <c r="A35" s="12"/>
      <c r="D35" s="28"/>
      <c r="G35" s="13"/>
    </row>
    <row r="36" spans="1:7">
      <c r="A36" s="12"/>
      <c r="G36" s="13"/>
    </row>
    <row r="37" spans="1:7">
      <c r="A37" s="12"/>
      <c r="G37" s="13"/>
    </row>
    <row r="38" spans="1:7">
      <c r="A38" s="12"/>
      <c r="G38" s="13"/>
    </row>
    <row r="39" spans="1:7">
      <c r="A39" s="12"/>
      <c r="G39" s="13"/>
    </row>
    <row r="40" spans="1:7">
      <c r="A40" s="12"/>
      <c r="G40" s="13"/>
    </row>
    <row r="41" spans="1:7">
      <c r="A41" s="12"/>
      <c r="G41" s="13"/>
    </row>
    <row r="42" spans="1:7">
      <c r="A42" s="12"/>
      <c r="G42" s="13"/>
    </row>
    <row r="43" spans="1:7">
      <c r="A43" s="12"/>
      <c r="G43" s="13"/>
    </row>
    <row r="44" spans="1:7">
      <c r="A44" s="12"/>
      <c r="G44" s="13"/>
    </row>
    <row r="45" spans="1:7">
      <c r="A45" s="12"/>
      <c r="G45" s="13"/>
    </row>
    <row r="46" spans="1:7">
      <c r="A46" s="12"/>
      <c r="G46" s="13"/>
    </row>
    <row r="47" spans="1:7">
      <c r="A47" s="12"/>
      <c r="G47" s="13"/>
    </row>
    <row r="48" spans="1:7">
      <c r="A48" s="12"/>
      <c r="G48" s="13"/>
    </row>
    <row r="49" spans="1:7">
      <c r="A49" s="12"/>
      <c r="D49" s="28"/>
      <c r="G49" s="13"/>
    </row>
    <row r="50" spans="1:7">
      <c r="A50" s="12"/>
      <c r="D50" s="28"/>
      <c r="G50" s="13"/>
    </row>
    <row r="51" spans="1:7">
      <c r="A51" s="12"/>
      <c r="D51" s="28"/>
      <c r="G51" s="13"/>
    </row>
    <row r="52" spans="1:7">
      <c r="A52" s="12"/>
      <c r="D52" s="28"/>
      <c r="G52" s="13"/>
    </row>
    <row r="53" spans="1:7">
      <c r="A53" s="12"/>
      <c r="G53" s="13"/>
    </row>
    <row r="54" spans="1:7">
      <c r="A54" s="12"/>
      <c r="G54" s="13"/>
    </row>
    <row r="55" spans="1:7">
      <c r="A55" s="12"/>
      <c r="G55" s="13"/>
    </row>
    <row r="56" spans="1:7">
      <c r="A56" s="12"/>
      <c r="G56" s="13"/>
    </row>
    <row r="57" spans="1:7">
      <c r="A57" s="12"/>
      <c r="G57" s="13"/>
    </row>
    <row r="58" spans="1:7">
      <c r="A58" s="12"/>
      <c r="G58" s="13"/>
    </row>
    <row r="59" spans="1:7">
      <c r="A59" s="12"/>
      <c r="G59" s="13"/>
    </row>
    <row r="60" spans="1:7">
      <c r="A60" s="12"/>
      <c r="G60" s="13"/>
    </row>
    <row r="61" spans="1:7">
      <c r="A61" s="12"/>
      <c r="G61" s="13"/>
    </row>
    <row r="62" spans="1:7">
      <c r="A62" s="12"/>
      <c r="G62" s="13"/>
    </row>
    <row r="63" spans="1:7">
      <c r="A63" s="12"/>
      <c r="G63" s="13"/>
    </row>
    <row r="64" spans="1:7">
      <c r="A64" s="12"/>
      <c r="G64" s="13"/>
    </row>
    <row r="65" spans="1:7">
      <c r="A65" s="12"/>
      <c r="G65" s="13"/>
    </row>
    <row r="66" spans="1:7">
      <c r="A66" s="12"/>
      <c r="G66" s="13"/>
    </row>
    <row r="67" spans="1:7">
      <c r="A67" s="12"/>
      <c r="G67" s="13"/>
    </row>
    <row r="68" spans="1:7">
      <c r="A68" s="12"/>
      <c r="G68" s="13"/>
    </row>
    <row r="69" spans="1:7">
      <c r="A69" s="12"/>
      <c r="G69" s="13"/>
    </row>
    <row r="70" spans="1:7">
      <c r="A70" s="12"/>
      <c r="G70" s="13"/>
    </row>
    <row r="71" spans="1:7">
      <c r="A71" s="12"/>
      <c r="G71" s="13"/>
    </row>
    <row r="72" spans="1:7">
      <c r="A72" s="12"/>
      <c r="G72" s="13"/>
    </row>
    <row r="73" spans="1:7">
      <c r="A73" s="12"/>
      <c r="G73" s="13"/>
    </row>
    <row r="74" spans="1:7">
      <c r="A74" s="12"/>
      <c r="G74" s="13"/>
    </row>
    <row r="75" spans="1:7">
      <c r="A75" s="12"/>
      <c r="G75" s="13"/>
    </row>
  </sheetData>
  <mergeCells count="1">
    <mergeCell ref="A1:G1"/>
  </mergeCells>
  <dataValidations count="1">
    <dataValidation type="list" allowBlank="1" showInputMessage="1" showErrorMessage="1" sqref="F3:F23 F25:F75" xr:uid="{00000000-0002-0000-0500-000000000000}">
      <formula1>Courses</formula1>
    </dataValidation>
  </dataValidations>
  <pageMargins left="0.7" right="0.7" top="0.75" bottom="0.75" header="0.3" footer="0.3"/>
  <pageSetup scale="81" fitToHeight="0" orientation="landscape" horizontalDpi="4294967293" verticalDpi="4294967293" r:id="rId1"/>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pageSetUpPr fitToPage="1"/>
  </sheetPr>
  <dimension ref="A1:E322"/>
  <sheetViews>
    <sheetView showGridLines="0" workbookViewId="0">
      <pane ySplit="2" topLeftCell="A3" activePane="bottomLeft" state="frozen"/>
      <selection pane="bottomLeft" activeCell="G13" sqref="G13"/>
    </sheetView>
  </sheetViews>
  <sheetFormatPr defaultColWidth="9.109375" defaultRowHeight="14.4"/>
  <cols>
    <col min="1" max="1" width="13.6640625" style="6" bestFit="1" customWidth="1"/>
    <col min="2" max="2" width="12.5546875" style="6" bestFit="1" customWidth="1"/>
    <col min="3" max="3" width="26.44140625" style="7" customWidth="1"/>
    <col min="4" max="4" width="34.44140625" style="7" bestFit="1" customWidth="1"/>
    <col min="5" max="5" width="9.6640625" style="6" bestFit="1" customWidth="1"/>
    <col min="6" max="16384" width="9.109375" style="6"/>
  </cols>
  <sheetData>
    <row r="1" spans="1:5" ht="17.399999999999999">
      <c r="A1" s="60" t="s">
        <v>97</v>
      </c>
      <c r="B1" s="60"/>
      <c r="C1" s="60"/>
      <c r="D1" s="60"/>
      <c r="E1" s="60"/>
    </row>
    <row r="2" spans="1:5">
      <c r="A2" s="2" t="s">
        <v>77</v>
      </c>
      <c r="B2" s="2" t="s">
        <v>78</v>
      </c>
      <c r="C2" s="9" t="s">
        <v>95</v>
      </c>
      <c r="D2" s="9" t="s">
        <v>96</v>
      </c>
      <c r="E2" s="2" t="s">
        <v>83</v>
      </c>
    </row>
    <row r="3" spans="1:5">
      <c r="A3" s="10"/>
      <c r="B3" s="10"/>
      <c r="E3" s="29"/>
    </row>
    <row r="4" spans="1:5">
      <c r="A4" s="10"/>
      <c r="B4" s="10"/>
      <c r="E4" s="29"/>
    </row>
    <row r="5" spans="1:5">
      <c r="A5" s="10"/>
      <c r="B5" s="10"/>
      <c r="E5" s="29"/>
    </row>
    <row r="6" spans="1:5">
      <c r="A6" s="10"/>
      <c r="B6" s="10"/>
      <c r="E6" s="29"/>
    </row>
    <row r="7" spans="1:5">
      <c r="A7" s="10"/>
      <c r="B7" s="10"/>
      <c r="E7" s="29"/>
    </row>
    <row r="8" spans="1:5">
      <c r="A8" s="10"/>
      <c r="B8" s="10"/>
      <c r="E8" s="29"/>
    </row>
    <row r="9" spans="1:5">
      <c r="A9" s="10"/>
      <c r="B9" s="10"/>
      <c r="E9" s="29"/>
    </row>
    <row r="10" spans="1:5">
      <c r="A10" s="10"/>
      <c r="B10" s="10"/>
      <c r="E10" s="29"/>
    </row>
    <row r="11" spans="1:5">
      <c r="A11" s="10"/>
      <c r="B11" s="10"/>
      <c r="E11" s="29"/>
    </row>
    <row r="12" spans="1:5">
      <c r="A12" s="10"/>
      <c r="B12" s="10"/>
      <c r="E12" s="29"/>
    </row>
    <row r="13" spans="1:5">
      <c r="A13" s="10"/>
      <c r="B13" s="10"/>
      <c r="E13" s="29"/>
    </row>
    <row r="14" spans="1:5">
      <c r="A14" s="10"/>
      <c r="B14" s="10"/>
      <c r="E14" s="29"/>
    </row>
    <row r="15" spans="1:5">
      <c r="A15" s="10"/>
      <c r="B15" s="10"/>
      <c r="E15" s="29"/>
    </row>
    <row r="16" spans="1:5">
      <c r="A16" s="10"/>
      <c r="B16" s="10"/>
      <c r="E16" s="29"/>
    </row>
    <row r="17" spans="1:5">
      <c r="A17" s="10"/>
      <c r="B17" s="10"/>
      <c r="E17" s="29"/>
    </row>
    <row r="18" spans="1:5">
      <c r="A18" s="10"/>
      <c r="B18" s="10"/>
      <c r="E18" s="29"/>
    </row>
    <row r="19" spans="1:5">
      <c r="A19" s="10"/>
      <c r="B19" s="10"/>
      <c r="E19" s="29"/>
    </row>
    <row r="20" spans="1:5">
      <c r="A20" s="10"/>
      <c r="B20" s="10"/>
      <c r="E20" s="29"/>
    </row>
    <row r="21" spans="1:5">
      <c r="A21" s="6" t="s">
        <v>85</v>
      </c>
      <c r="E21" s="29">
        <f>SUBTOTAL(109,Table5[Hours])</f>
        <v>0</v>
      </c>
    </row>
    <row r="22" spans="1:5">
      <c r="A22" s="10"/>
      <c r="B22" s="10"/>
      <c r="E22" s="29"/>
    </row>
    <row r="23" spans="1:5">
      <c r="A23" s="10"/>
      <c r="B23" s="10"/>
      <c r="E23" s="29"/>
    </row>
    <row r="24" spans="1:5">
      <c r="A24" s="10"/>
      <c r="B24" s="10"/>
      <c r="E24" s="29"/>
    </row>
    <row r="25" spans="1:5">
      <c r="A25" s="10"/>
      <c r="B25" s="10"/>
      <c r="E25" s="29"/>
    </row>
    <row r="26" spans="1:5">
      <c r="A26" s="10"/>
      <c r="B26" s="10"/>
      <c r="E26" s="29"/>
    </row>
    <row r="27" spans="1:5">
      <c r="A27" s="10"/>
      <c r="B27" s="10"/>
      <c r="E27" s="29"/>
    </row>
    <row r="28" spans="1:5">
      <c r="A28" s="10"/>
      <c r="B28" s="10"/>
      <c r="E28" s="29"/>
    </row>
    <row r="29" spans="1:5">
      <c r="A29" s="10"/>
      <c r="B29" s="10"/>
      <c r="E29" s="29"/>
    </row>
    <row r="30" spans="1:5">
      <c r="A30" s="10"/>
      <c r="B30" s="10"/>
      <c r="E30" s="29"/>
    </row>
    <row r="31" spans="1:5">
      <c r="A31" s="10"/>
      <c r="B31" s="10"/>
      <c r="E31" s="29"/>
    </row>
    <row r="32" spans="1:5">
      <c r="A32" s="10"/>
      <c r="B32" s="10"/>
      <c r="E32" s="29"/>
    </row>
    <row r="33" spans="1:5">
      <c r="A33" s="10"/>
      <c r="B33" s="10"/>
      <c r="E33" s="29"/>
    </row>
    <row r="34" spans="1:5">
      <c r="A34" s="10"/>
      <c r="B34" s="10"/>
      <c r="E34" s="29"/>
    </row>
    <row r="35" spans="1:5">
      <c r="A35" s="10"/>
      <c r="B35" s="10"/>
      <c r="E35" s="29"/>
    </row>
    <row r="36" spans="1:5">
      <c r="A36" s="10"/>
      <c r="B36" s="10"/>
      <c r="E36" s="29"/>
    </row>
    <row r="37" spans="1:5">
      <c r="A37" s="10"/>
      <c r="B37" s="10"/>
      <c r="E37" s="29"/>
    </row>
    <row r="38" spans="1:5">
      <c r="A38" s="10"/>
      <c r="B38" s="10"/>
      <c r="E38" s="29"/>
    </row>
    <row r="39" spans="1:5">
      <c r="A39" s="10"/>
      <c r="B39" s="10"/>
      <c r="E39" s="29"/>
    </row>
    <row r="40" spans="1:5">
      <c r="A40" s="10"/>
      <c r="B40" s="10"/>
      <c r="E40" s="29"/>
    </row>
    <row r="41" spans="1:5">
      <c r="A41" s="10"/>
      <c r="B41" s="10"/>
      <c r="E41" s="29"/>
    </row>
    <row r="42" spans="1:5">
      <c r="A42" s="10"/>
      <c r="B42" s="10"/>
      <c r="E42" s="29"/>
    </row>
    <row r="43" spans="1:5">
      <c r="A43" s="10"/>
      <c r="B43" s="10"/>
      <c r="E43" s="29"/>
    </row>
    <row r="44" spans="1:5">
      <c r="A44" s="10"/>
      <c r="B44" s="10"/>
      <c r="E44" s="29"/>
    </row>
    <row r="45" spans="1:5">
      <c r="A45" s="10"/>
      <c r="B45" s="10"/>
      <c r="E45" s="29"/>
    </row>
    <row r="46" spans="1:5">
      <c r="A46" s="10"/>
      <c r="B46" s="10"/>
      <c r="E46" s="29"/>
    </row>
    <row r="47" spans="1:5">
      <c r="A47" s="10"/>
      <c r="B47" s="10"/>
      <c r="E47" s="29"/>
    </row>
    <row r="48" spans="1:5">
      <c r="A48" s="10"/>
      <c r="B48" s="10"/>
      <c r="E48" s="29"/>
    </row>
    <row r="49" spans="1:5">
      <c r="A49" s="10"/>
      <c r="B49" s="10"/>
      <c r="E49" s="29"/>
    </row>
    <row r="50" spans="1:5">
      <c r="A50" s="10"/>
      <c r="B50" s="10"/>
      <c r="E50" s="29"/>
    </row>
    <row r="51" spans="1:5">
      <c r="A51" s="10"/>
      <c r="B51" s="10"/>
      <c r="E51" s="29"/>
    </row>
    <row r="52" spans="1:5">
      <c r="A52" s="10"/>
      <c r="B52" s="10"/>
      <c r="E52" s="29"/>
    </row>
    <row r="53" spans="1:5">
      <c r="A53" s="10"/>
      <c r="B53" s="10"/>
      <c r="E53" s="29"/>
    </row>
    <row r="54" spans="1:5">
      <c r="A54" s="10"/>
      <c r="B54" s="10"/>
      <c r="E54" s="29"/>
    </row>
    <row r="55" spans="1:5">
      <c r="A55" s="10"/>
      <c r="B55" s="10"/>
      <c r="E55" s="29"/>
    </row>
    <row r="56" spans="1:5">
      <c r="A56" s="10"/>
      <c r="B56" s="10"/>
      <c r="E56" s="29"/>
    </row>
    <row r="57" spans="1:5">
      <c r="A57" s="10"/>
      <c r="B57" s="10"/>
      <c r="E57" s="29"/>
    </row>
    <row r="58" spans="1:5">
      <c r="A58" s="10"/>
      <c r="B58" s="10"/>
      <c r="E58" s="29"/>
    </row>
    <row r="59" spans="1:5">
      <c r="A59" s="10"/>
      <c r="B59" s="10"/>
      <c r="E59" s="29"/>
    </row>
    <row r="60" spans="1:5">
      <c r="A60" s="10"/>
      <c r="B60" s="10"/>
      <c r="E60" s="29"/>
    </row>
    <row r="61" spans="1:5">
      <c r="A61" s="10"/>
      <c r="B61" s="10"/>
      <c r="E61" s="29"/>
    </row>
    <row r="62" spans="1:5">
      <c r="A62" s="10"/>
      <c r="B62" s="10"/>
      <c r="E62" s="29"/>
    </row>
    <row r="63" spans="1:5">
      <c r="A63" s="10"/>
      <c r="B63" s="10"/>
      <c r="E63" s="29"/>
    </row>
    <row r="64" spans="1:5">
      <c r="A64" s="10"/>
      <c r="B64" s="10"/>
      <c r="E64" s="29"/>
    </row>
    <row r="65" spans="1:5">
      <c r="A65" s="10"/>
      <c r="B65" s="10"/>
      <c r="E65" s="29"/>
    </row>
    <row r="66" spans="1:5">
      <c r="A66" s="10"/>
      <c r="B66" s="10"/>
      <c r="E66" s="29"/>
    </row>
    <row r="67" spans="1:5">
      <c r="A67" s="10"/>
      <c r="B67" s="10"/>
      <c r="E67" s="29"/>
    </row>
    <row r="68" spans="1:5">
      <c r="A68" s="10"/>
      <c r="B68" s="10"/>
      <c r="E68" s="29"/>
    </row>
    <row r="69" spans="1:5">
      <c r="A69" s="10"/>
      <c r="B69" s="10"/>
      <c r="E69" s="29"/>
    </row>
    <row r="70" spans="1:5">
      <c r="A70" s="10"/>
      <c r="B70" s="10"/>
      <c r="E70" s="29"/>
    </row>
    <row r="71" spans="1:5">
      <c r="A71" s="10"/>
      <c r="B71" s="10"/>
      <c r="E71" s="29"/>
    </row>
    <row r="72" spans="1:5">
      <c r="A72" s="10"/>
      <c r="B72" s="10"/>
      <c r="E72" s="29"/>
    </row>
    <row r="73" spans="1:5">
      <c r="A73" s="10"/>
      <c r="B73" s="10"/>
      <c r="E73" s="29"/>
    </row>
    <row r="74" spans="1:5">
      <c r="A74" s="10"/>
      <c r="B74" s="10"/>
      <c r="E74" s="29"/>
    </row>
    <row r="75" spans="1:5">
      <c r="A75" s="10"/>
      <c r="B75" s="10"/>
      <c r="E75" s="29"/>
    </row>
    <row r="76" spans="1:5">
      <c r="A76" s="10"/>
      <c r="B76" s="10"/>
      <c r="E76" s="29"/>
    </row>
    <row r="77" spans="1:5">
      <c r="A77" s="10"/>
      <c r="B77" s="10"/>
      <c r="E77" s="29"/>
    </row>
    <row r="78" spans="1:5">
      <c r="A78" s="10"/>
      <c r="B78" s="10"/>
      <c r="E78" s="29"/>
    </row>
    <row r="79" spans="1:5">
      <c r="A79" s="10"/>
      <c r="B79" s="10"/>
      <c r="E79" s="29"/>
    </row>
    <row r="80" spans="1:5">
      <c r="A80" s="10"/>
      <c r="B80" s="10"/>
      <c r="E80" s="29"/>
    </row>
    <row r="81" spans="1:5">
      <c r="A81" s="10"/>
      <c r="B81" s="10"/>
      <c r="E81" s="29"/>
    </row>
    <row r="82" spans="1:5">
      <c r="A82" s="10"/>
      <c r="B82" s="10"/>
      <c r="E82" s="29"/>
    </row>
    <row r="83" spans="1:5">
      <c r="A83" s="10"/>
      <c r="B83" s="10"/>
      <c r="E83" s="29"/>
    </row>
    <row r="84" spans="1:5">
      <c r="A84" s="10"/>
      <c r="B84" s="10"/>
      <c r="E84" s="29"/>
    </row>
    <row r="85" spans="1:5">
      <c r="A85" s="10"/>
      <c r="B85" s="10"/>
      <c r="E85" s="29"/>
    </row>
    <row r="86" spans="1:5">
      <c r="A86" s="10"/>
      <c r="B86" s="10"/>
      <c r="E86" s="29"/>
    </row>
    <row r="87" spans="1:5">
      <c r="A87" s="10"/>
      <c r="B87" s="10"/>
      <c r="E87" s="29"/>
    </row>
    <row r="88" spans="1:5">
      <c r="A88" s="10"/>
      <c r="B88" s="10"/>
      <c r="E88" s="29"/>
    </row>
    <row r="89" spans="1:5">
      <c r="A89" s="10"/>
      <c r="B89" s="10"/>
      <c r="E89" s="29"/>
    </row>
    <row r="90" spans="1:5">
      <c r="A90" s="10"/>
      <c r="B90" s="10"/>
      <c r="E90" s="29"/>
    </row>
    <row r="91" spans="1:5">
      <c r="A91" s="10"/>
      <c r="B91" s="10"/>
      <c r="E91" s="29"/>
    </row>
    <row r="92" spans="1:5">
      <c r="A92" s="10"/>
      <c r="B92" s="10"/>
      <c r="E92" s="29"/>
    </row>
    <row r="93" spans="1:5">
      <c r="A93" s="10"/>
      <c r="B93" s="10"/>
      <c r="E93" s="29"/>
    </row>
    <row r="94" spans="1:5">
      <c r="A94" s="10"/>
      <c r="B94" s="10"/>
      <c r="E94" s="29"/>
    </row>
    <row r="95" spans="1:5">
      <c r="A95" s="10"/>
      <c r="B95" s="10"/>
      <c r="E95" s="29"/>
    </row>
    <row r="96" spans="1:5">
      <c r="A96" s="10"/>
      <c r="B96" s="10"/>
      <c r="E96" s="29"/>
    </row>
    <row r="97" spans="1:5">
      <c r="A97" s="10"/>
      <c r="B97" s="10"/>
      <c r="E97" s="29"/>
    </row>
    <row r="98" spans="1:5">
      <c r="A98" s="10"/>
      <c r="B98" s="10"/>
      <c r="E98" s="29"/>
    </row>
    <row r="99" spans="1:5">
      <c r="A99" s="10"/>
      <c r="B99" s="10"/>
      <c r="E99" s="29"/>
    </row>
    <row r="100" spans="1:5">
      <c r="A100" s="10"/>
      <c r="B100" s="10"/>
      <c r="E100" s="29"/>
    </row>
    <row r="101" spans="1:5">
      <c r="A101" s="10"/>
      <c r="B101" s="10"/>
      <c r="E101" s="29"/>
    </row>
    <row r="102" spans="1:5">
      <c r="A102" s="10"/>
      <c r="B102" s="10"/>
      <c r="E102" s="29"/>
    </row>
    <row r="103" spans="1:5">
      <c r="A103" s="10"/>
      <c r="B103" s="10"/>
      <c r="E103" s="29"/>
    </row>
    <row r="104" spans="1:5">
      <c r="A104" s="10"/>
      <c r="B104" s="10"/>
      <c r="E104" s="29"/>
    </row>
    <row r="105" spans="1:5">
      <c r="A105" s="10"/>
      <c r="B105" s="10"/>
      <c r="E105" s="29"/>
    </row>
    <row r="106" spans="1:5">
      <c r="A106" s="10"/>
      <c r="B106" s="10"/>
      <c r="E106" s="29"/>
    </row>
    <row r="107" spans="1:5">
      <c r="A107" s="10"/>
      <c r="B107" s="10"/>
      <c r="E107" s="29"/>
    </row>
    <row r="108" spans="1:5">
      <c r="A108" s="10"/>
      <c r="B108" s="10"/>
      <c r="E108" s="29"/>
    </row>
    <row r="109" spans="1:5">
      <c r="A109" s="10"/>
      <c r="B109" s="10"/>
      <c r="E109" s="29"/>
    </row>
    <row r="110" spans="1:5">
      <c r="A110" s="10"/>
      <c r="B110" s="10"/>
      <c r="E110" s="29"/>
    </row>
    <row r="111" spans="1:5">
      <c r="A111" s="10"/>
      <c r="B111" s="10"/>
      <c r="E111" s="29"/>
    </row>
    <row r="112" spans="1:5">
      <c r="A112" s="10"/>
      <c r="B112" s="10"/>
      <c r="E112" s="29"/>
    </row>
    <row r="113" spans="1:5">
      <c r="A113" s="10"/>
      <c r="B113" s="10"/>
      <c r="E113" s="29"/>
    </row>
    <row r="114" spans="1:5">
      <c r="A114" s="10"/>
      <c r="B114" s="10"/>
      <c r="E114" s="29"/>
    </row>
    <row r="115" spans="1:5">
      <c r="A115" s="10"/>
      <c r="B115" s="10"/>
      <c r="E115" s="29"/>
    </row>
    <row r="116" spans="1:5">
      <c r="A116" s="10"/>
      <c r="B116" s="10"/>
      <c r="E116" s="29"/>
    </row>
    <row r="117" spans="1:5">
      <c r="A117" s="10"/>
      <c r="B117" s="10"/>
      <c r="E117" s="29"/>
    </row>
    <row r="118" spans="1:5">
      <c r="A118" s="10"/>
      <c r="B118" s="10"/>
      <c r="E118" s="29"/>
    </row>
    <row r="119" spans="1:5">
      <c r="A119" s="10"/>
      <c r="B119" s="10"/>
      <c r="E119" s="29"/>
    </row>
    <row r="120" spans="1:5">
      <c r="A120" s="10"/>
      <c r="B120" s="10"/>
      <c r="E120" s="29"/>
    </row>
    <row r="121" spans="1:5">
      <c r="A121" s="10"/>
      <c r="B121" s="10"/>
      <c r="E121" s="29"/>
    </row>
    <row r="122" spans="1:5">
      <c r="A122" s="10"/>
      <c r="B122" s="10"/>
      <c r="E122" s="29"/>
    </row>
    <row r="123" spans="1:5">
      <c r="A123" s="10"/>
      <c r="B123" s="10"/>
      <c r="E123" s="29"/>
    </row>
    <row r="124" spans="1:5">
      <c r="A124" s="10"/>
      <c r="B124" s="10"/>
      <c r="E124" s="29"/>
    </row>
    <row r="125" spans="1:5">
      <c r="A125" s="10"/>
      <c r="B125" s="10"/>
      <c r="E125" s="29"/>
    </row>
    <row r="126" spans="1:5">
      <c r="A126" s="10"/>
      <c r="B126" s="10"/>
      <c r="E126" s="29"/>
    </row>
    <row r="127" spans="1:5">
      <c r="A127" s="10"/>
      <c r="B127" s="10"/>
      <c r="E127" s="29"/>
    </row>
    <row r="128" spans="1:5">
      <c r="A128" s="10"/>
      <c r="B128" s="10"/>
      <c r="E128" s="29"/>
    </row>
    <row r="129" spans="1:5">
      <c r="A129" s="10"/>
      <c r="B129" s="10"/>
      <c r="E129" s="29"/>
    </row>
    <row r="130" spans="1:5">
      <c r="A130" s="10"/>
      <c r="B130" s="10"/>
      <c r="E130" s="29"/>
    </row>
    <row r="131" spans="1:5">
      <c r="A131" s="10"/>
      <c r="B131" s="10"/>
      <c r="E131" s="29"/>
    </row>
    <row r="132" spans="1:5">
      <c r="A132" s="10"/>
      <c r="B132" s="10"/>
      <c r="E132" s="29"/>
    </row>
    <row r="133" spans="1:5">
      <c r="A133" s="10"/>
      <c r="B133" s="10"/>
      <c r="E133" s="29"/>
    </row>
    <row r="134" spans="1:5">
      <c r="A134" s="10"/>
      <c r="B134" s="10"/>
      <c r="E134" s="29"/>
    </row>
    <row r="135" spans="1:5">
      <c r="A135" s="10"/>
      <c r="B135" s="10"/>
      <c r="E135" s="29"/>
    </row>
    <row r="136" spans="1:5">
      <c r="A136" s="10"/>
      <c r="B136" s="10"/>
      <c r="E136" s="29"/>
    </row>
    <row r="137" spans="1:5">
      <c r="A137" s="10"/>
      <c r="B137" s="10"/>
      <c r="E137" s="29"/>
    </row>
    <row r="138" spans="1:5">
      <c r="A138" s="10"/>
      <c r="B138" s="10"/>
      <c r="E138" s="29"/>
    </row>
    <row r="139" spans="1:5">
      <c r="A139" s="10"/>
      <c r="B139" s="10"/>
      <c r="E139" s="29"/>
    </row>
    <row r="140" spans="1:5">
      <c r="A140" s="10"/>
      <c r="B140" s="10"/>
      <c r="E140" s="29"/>
    </row>
    <row r="141" spans="1:5">
      <c r="A141" s="10"/>
      <c r="B141" s="10"/>
      <c r="E141" s="29"/>
    </row>
    <row r="142" spans="1:5">
      <c r="A142" s="10"/>
      <c r="B142" s="10"/>
      <c r="E142" s="29"/>
    </row>
    <row r="143" spans="1:5">
      <c r="A143" s="10"/>
      <c r="B143" s="10"/>
      <c r="E143" s="29"/>
    </row>
    <row r="144" spans="1:5">
      <c r="A144" s="10"/>
      <c r="B144" s="10"/>
      <c r="E144" s="29"/>
    </row>
    <row r="145" spans="1:5">
      <c r="A145" s="10"/>
      <c r="B145" s="10"/>
      <c r="E145" s="29"/>
    </row>
    <row r="146" spans="1:5">
      <c r="A146" s="10"/>
      <c r="B146" s="10"/>
      <c r="E146" s="29"/>
    </row>
    <row r="147" spans="1:5">
      <c r="A147" s="10"/>
      <c r="B147" s="10"/>
      <c r="E147" s="29"/>
    </row>
    <row r="148" spans="1:5">
      <c r="A148" s="10"/>
      <c r="B148" s="10"/>
      <c r="E148" s="29"/>
    </row>
    <row r="149" spans="1:5">
      <c r="A149" s="10"/>
      <c r="B149" s="10"/>
      <c r="E149" s="29"/>
    </row>
    <row r="150" spans="1:5">
      <c r="A150" s="10"/>
      <c r="B150" s="10"/>
      <c r="E150" s="29"/>
    </row>
    <row r="151" spans="1:5">
      <c r="A151" s="10"/>
      <c r="B151" s="10"/>
      <c r="E151" s="29"/>
    </row>
    <row r="152" spans="1:5">
      <c r="A152" s="10"/>
      <c r="B152" s="10"/>
      <c r="E152" s="29"/>
    </row>
    <row r="153" spans="1:5">
      <c r="A153" s="10"/>
      <c r="B153" s="10"/>
      <c r="E153" s="29"/>
    </row>
    <row r="154" spans="1:5">
      <c r="A154" s="10"/>
      <c r="B154" s="10"/>
      <c r="E154" s="29"/>
    </row>
    <row r="155" spans="1:5">
      <c r="A155" s="10"/>
      <c r="B155" s="10"/>
      <c r="E155" s="29"/>
    </row>
    <row r="156" spans="1:5">
      <c r="A156" s="10"/>
      <c r="B156" s="10"/>
      <c r="E156" s="29"/>
    </row>
    <row r="157" spans="1:5">
      <c r="A157" s="10"/>
      <c r="B157" s="10"/>
      <c r="E157" s="29"/>
    </row>
    <row r="158" spans="1:5">
      <c r="A158" s="10"/>
      <c r="B158" s="10"/>
      <c r="E158" s="29"/>
    </row>
    <row r="159" spans="1:5">
      <c r="A159" s="10"/>
      <c r="B159" s="10"/>
      <c r="E159" s="29"/>
    </row>
    <row r="160" spans="1:5">
      <c r="A160" s="10"/>
      <c r="B160" s="10"/>
      <c r="E160" s="29"/>
    </row>
    <row r="161" spans="1:5">
      <c r="A161" s="10"/>
      <c r="B161" s="10"/>
      <c r="E161" s="29"/>
    </row>
    <row r="162" spans="1:5">
      <c r="A162" s="10"/>
      <c r="B162" s="10"/>
      <c r="E162" s="29"/>
    </row>
    <row r="163" spans="1:5">
      <c r="A163" s="10"/>
      <c r="B163" s="10"/>
      <c r="E163" s="29"/>
    </row>
    <row r="164" spans="1:5">
      <c r="A164" s="10"/>
      <c r="B164" s="10"/>
      <c r="E164" s="29"/>
    </row>
    <row r="165" spans="1:5">
      <c r="A165" s="10"/>
      <c r="B165" s="10"/>
      <c r="E165" s="29"/>
    </row>
    <row r="166" spans="1:5">
      <c r="A166" s="10"/>
      <c r="B166" s="10"/>
      <c r="E166" s="29"/>
    </row>
    <row r="167" spans="1:5">
      <c r="A167" s="10"/>
      <c r="B167" s="10"/>
      <c r="E167" s="29"/>
    </row>
    <row r="168" spans="1:5">
      <c r="A168" s="10"/>
      <c r="B168" s="10"/>
      <c r="E168" s="29"/>
    </row>
    <row r="169" spans="1:5">
      <c r="A169" s="10"/>
      <c r="B169" s="10"/>
      <c r="E169" s="29"/>
    </row>
    <row r="170" spans="1:5">
      <c r="A170" s="10"/>
      <c r="B170" s="10"/>
      <c r="E170" s="29"/>
    </row>
    <row r="171" spans="1:5">
      <c r="A171" s="10"/>
      <c r="B171" s="10"/>
      <c r="E171" s="29"/>
    </row>
    <row r="172" spans="1:5">
      <c r="A172" s="10"/>
      <c r="B172" s="10"/>
      <c r="E172" s="29"/>
    </row>
    <row r="173" spans="1:5">
      <c r="A173" s="10"/>
      <c r="B173" s="10"/>
      <c r="E173" s="29"/>
    </row>
    <row r="174" spans="1:5">
      <c r="A174" s="10"/>
      <c r="B174" s="10"/>
      <c r="E174" s="29"/>
    </row>
    <row r="175" spans="1:5">
      <c r="A175" s="10"/>
      <c r="B175" s="10"/>
      <c r="E175" s="29"/>
    </row>
    <row r="176" spans="1:5">
      <c r="A176" s="10"/>
      <c r="B176" s="10"/>
      <c r="E176" s="29"/>
    </row>
    <row r="177" spans="1:5">
      <c r="A177" s="10"/>
      <c r="B177" s="10"/>
      <c r="E177" s="29"/>
    </row>
    <row r="178" spans="1:5">
      <c r="A178" s="10"/>
      <c r="B178" s="10"/>
      <c r="E178" s="29"/>
    </row>
    <row r="179" spans="1:5">
      <c r="A179" s="10"/>
      <c r="B179" s="10"/>
      <c r="E179" s="29"/>
    </row>
    <row r="180" spans="1:5">
      <c r="A180" s="10"/>
      <c r="B180" s="10"/>
      <c r="E180" s="29"/>
    </row>
    <row r="181" spans="1:5">
      <c r="A181" s="10"/>
      <c r="B181" s="10"/>
      <c r="E181" s="29"/>
    </row>
    <row r="182" spans="1:5">
      <c r="A182" s="10"/>
      <c r="B182" s="10"/>
      <c r="E182" s="29"/>
    </row>
    <row r="183" spans="1:5">
      <c r="A183" s="10"/>
      <c r="B183" s="10"/>
      <c r="E183" s="29"/>
    </row>
    <row r="184" spans="1:5">
      <c r="A184" s="10"/>
      <c r="B184" s="10"/>
      <c r="E184" s="29"/>
    </row>
    <row r="185" spans="1:5">
      <c r="A185" s="10"/>
      <c r="B185" s="10"/>
      <c r="E185" s="29"/>
    </row>
    <row r="186" spans="1:5">
      <c r="A186" s="10"/>
      <c r="B186" s="10"/>
      <c r="E186" s="29"/>
    </row>
    <row r="187" spans="1:5">
      <c r="A187" s="10"/>
      <c r="B187" s="10"/>
      <c r="E187" s="29"/>
    </row>
    <row r="188" spans="1:5">
      <c r="A188" s="10"/>
      <c r="B188" s="10"/>
      <c r="E188" s="29"/>
    </row>
    <row r="189" spans="1:5">
      <c r="A189" s="10"/>
      <c r="B189" s="10"/>
      <c r="E189" s="29"/>
    </row>
    <row r="190" spans="1:5">
      <c r="A190" s="10"/>
      <c r="B190" s="10"/>
      <c r="E190" s="29"/>
    </row>
    <row r="191" spans="1:5">
      <c r="A191" s="10"/>
      <c r="B191" s="10"/>
      <c r="E191" s="29"/>
    </row>
    <row r="192" spans="1:5">
      <c r="A192" s="10"/>
      <c r="B192" s="10"/>
      <c r="E192" s="29"/>
    </row>
    <row r="193" spans="1:5">
      <c r="A193" s="10"/>
      <c r="B193" s="10"/>
      <c r="E193" s="29"/>
    </row>
    <row r="194" spans="1:5">
      <c r="A194" s="10"/>
      <c r="B194" s="10"/>
      <c r="E194" s="29"/>
    </row>
    <row r="195" spans="1:5">
      <c r="A195" s="10"/>
      <c r="B195" s="10"/>
      <c r="E195" s="29"/>
    </row>
    <row r="196" spans="1:5">
      <c r="A196" s="10"/>
      <c r="B196" s="10"/>
      <c r="E196" s="29"/>
    </row>
    <row r="197" spans="1:5">
      <c r="A197" s="10"/>
      <c r="B197" s="10"/>
      <c r="E197" s="29"/>
    </row>
    <row r="198" spans="1:5">
      <c r="A198" s="10"/>
      <c r="B198" s="10"/>
      <c r="E198" s="29"/>
    </row>
    <row r="199" spans="1:5">
      <c r="A199" s="10"/>
      <c r="B199" s="10"/>
      <c r="E199" s="29"/>
    </row>
    <row r="200" spans="1:5">
      <c r="A200" s="10"/>
      <c r="B200" s="10"/>
      <c r="E200" s="29"/>
    </row>
    <row r="201" spans="1:5">
      <c r="A201" s="10"/>
      <c r="B201" s="10"/>
      <c r="E201" s="29"/>
    </row>
    <row r="202" spans="1:5">
      <c r="A202" s="10"/>
      <c r="B202" s="10"/>
      <c r="E202" s="29"/>
    </row>
    <row r="203" spans="1:5">
      <c r="A203" s="10"/>
      <c r="B203" s="10"/>
      <c r="E203" s="29"/>
    </row>
    <row r="204" spans="1:5">
      <c r="A204" s="10"/>
      <c r="B204" s="10"/>
      <c r="E204" s="29"/>
    </row>
    <row r="205" spans="1:5">
      <c r="A205" s="10"/>
      <c r="B205" s="10"/>
      <c r="E205" s="29"/>
    </row>
    <row r="206" spans="1:5">
      <c r="A206" s="10"/>
      <c r="B206" s="10"/>
      <c r="E206" s="29"/>
    </row>
    <row r="207" spans="1:5">
      <c r="A207" s="10"/>
      <c r="B207" s="10"/>
      <c r="E207" s="29"/>
    </row>
    <row r="208" spans="1:5">
      <c r="A208" s="10"/>
      <c r="B208" s="10"/>
      <c r="E208" s="29"/>
    </row>
    <row r="209" spans="1:5">
      <c r="A209" s="10"/>
      <c r="B209" s="10"/>
      <c r="E209" s="29"/>
    </row>
    <row r="210" spans="1:5">
      <c r="A210" s="10"/>
      <c r="B210" s="10"/>
      <c r="E210" s="29"/>
    </row>
    <row r="211" spans="1:5">
      <c r="A211" s="10"/>
      <c r="B211" s="10"/>
      <c r="E211" s="29"/>
    </row>
    <row r="212" spans="1:5">
      <c r="A212" s="10"/>
      <c r="B212" s="10"/>
      <c r="E212" s="29"/>
    </row>
    <row r="213" spans="1:5">
      <c r="A213" s="10"/>
      <c r="B213" s="10"/>
      <c r="E213" s="29"/>
    </row>
    <row r="214" spans="1:5">
      <c r="A214" s="10"/>
      <c r="B214" s="10"/>
      <c r="E214" s="29"/>
    </row>
    <row r="215" spans="1:5">
      <c r="A215" s="10"/>
      <c r="B215" s="10"/>
      <c r="E215" s="29"/>
    </row>
    <row r="216" spans="1:5">
      <c r="A216" s="10"/>
      <c r="B216" s="10"/>
      <c r="E216" s="29"/>
    </row>
    <row r="217" spans="1:5">
      <c r="A217" s="10"/>
      <c r="B217" s="10"/>
      <c r="E217" s="29"/>
    </row>
    <row r="218" spans="1:5">
      <c r="A218" s="10"/>
      <c r="B218" s="10"/>
      <c r="E218" s="29"/>
    </row>
    <row r="219" spans="1:5">
      <c r="A219" s="10"/>
      <c r="B219" s="10"/>
      <c r="E219" s="29"/>
    </row>
    <row r="220" spans="1:5">
      <c r="A220" s="10"/>
      <c r="B220" s="10"/>
      <c r="E220" s="29"/>
    </row>
    <row r="221" spans="1:5">
      <c r="A221" s="10"/>
      <c r="B221" s="10"/>
      <c r="E221" s="29"/>
    </row>
    <row r="222" spans="1:5">
      <c r="A222" s="10"/>
      <c r="B222" s="10"/>
      <c r="E222" s="29"/>
    </row>
    <row r="223" spans="1:5">
      <c r="A223" s="10"/>
      <c r="B223" s="10"/>
      <c r="E223" s="29"/>
    </row>
    <row r="224" spans="1:5">
      <c r="A224" s="10"/>
      <c r="B224" s="10"/>
      <c r="E224" s="29"/>
    </row>
    <row r="225" spans="1:5">
      <c r="A225" s="10"/>
      <c r="B225" s="10"/>
      <c r="E225" s="29"/>
    </row>
    <row r="226" spans="1:5">
      <c r="A226" s="10"/>
      <c r="B226" s="10"/>
      <c r="E226" s="29"/>
    </row>
    <row r="227" spans="1:5">
      <c r="A227" s="10"/>
      <c r="B227" s="10"/>
      <c r="E227" s="29"/>
    </row>
    <row r="228" spans="1:5">
      <c r="A228" s="10"/>
      <c r="B228" s="10"/>
      <c r="E228" s="29"/>
    </row>
    <row r="229" spans="1:5">
      <c r="A229" s="10"/>
      <c r="B229" s="10"/>
      <c r="E229" s="29"/>
    </row>
    <row r="230" spans="1:5">
      <c r="A230" s="10"/>
      <c r="B230" s="10"/>
      <c r="E230" s="29"/>
    </row>
    <row r="231" spans="1:5">
      <c r="A231" s="10"/>
      <c r="B231" s="10"/>
      <c r="E231" s="29"/>
    </row>
    <row r="232" spans="1:5">
      <c r="A232" s="10"/>
      <c r="B232" s="10"/>
      <c r="E232" s="29"/>
    </row>
    <row r="233" spans="1:5">
      <c r="A233" s="10"/>
      <c r="B233" s="10"/>
      <c r="E233" s="29"/>
    </row>
    <row r="234" spans="1:5">
      <c r="A234" s="10"/>
      <c r="B234" s="10"/>
      <c r="E234" s="29"/>
    </row>
    <row r="235" spans="1:5">
      <c r="A235" s="10"/>
      <c r="B235" s="10"/>
      <c r="E235" s="29"/>
    </row>
    <row r="236" spans="1:5">
      <c r="A236" s="10"/>
      <c r="B236" s="10"/>
      <c r="E236" s="29"/>
    </row>
    <row r="237" spans="1:5">
      <c r="A237" s="10"/>
      <c r="B237" s="10"/>
      <c r="E237" s="29"/>
    </row>
    <row r="238" spans="1:5">
      <c r="A238" s="10"/>
      <c r="B238" s="10"/>
      <c r="E238" s="29"/>
    </row>
    <row r="239" spans="1:5">
      <c r="A239" s="10"/>
      <c r="B239" s="10"/>
      <c r="E239" s="29"/>
    </row>
    <row r="240" spans="1:5">
      <c r="A240" s="10"/>
      <c r="B240" s="10"/>
      <c r="E240" s="29"/>
    </row>
    <row r="241" spans="1:5">
      <c r="A241" s="10"/>
      <c r="B241" s="10"/>
      <c r="E241" s="29"/>
    </row>
    <row r="242" spans="1:5">
      <c r="A242" s="10"/>
      <c r="B242" s="10"/>
      <c r="E242" s="29"/>
    </row>
    <row r="243" spans="1:5">
      <c r="A243" s="10"/>
      <c r="B243" s="10"/>
      <c r="E243" s="29"/>
    </row>
    <row r="244" spans="1:5">
      <c r="A244" s="10"/>
      <c r="B244" s="10"/>
      <c r="E244" s="29"/>
    </row>
    <row r="245" spans="1:5">
      <c r="A245" s="10"/>
      <c r="B245" s="10"/>
      <c r="E245" s="29"/>
    </row>
    <row r="246" spans="1:5">
      <c r="A246" s="10"/>
      <c r="B246" s="10"/>
      <c r="E246" s="29"/>
    </row>
    <row r="247" spans="1:5">
      <c r="A247" s="10"/>
      <c r="B247" s="10"/>
      <c r="E247" s="29"/>
    </row>
    <row r="248" spans="1:5">
      <c r="A248" s="10"/>
      <c r="B248" s="10"/>
      <c r="E248" s="29"/>
    </row>
    <row r="249" spans="1:5">
      <c r="A249" s="10"/>
      <c r="B249" s="10"/>
      <c r="E249" s="29"/>
    </row>
    <row r="250" spans="1:5">
      <c r="A250" s="10"/>
      <c r="B250" s="10"/>
      <c r="E250" s="29"/>
    </row>
    <row r="251" spans="1:5">
      <c r="A251" s="10"/>
      <c r="B251" s="10"/>
      <c r="E251" s="29"/>
    </row>
    <row r="252" spans="1:5">
      <c r="A252" s="10"/>
      <c r="B252" s="10"/>
      <c r="E252" s="29"/>
    </row>
    <row r="253" spans="1:5">
      <c r="A253" s="10"/>
      <c r="B253" s="10"/>
      <c r="E253" s="29"/>
    </row>
    <row r="254" spans="1:5">
      <c r="A254" s="10"/>
      <c r="B254" s="10"/>
      <c r="E254" s="29"/>
    </row>
    <row r="255" spans="1:5">
      <c r="A255" s="10"/>
      <c r="B255" s="10"/>
      <c r="E255" s="29"/>
    </row>
    <row r="256" spans="1:5">
      <c r="A256" s="10"/>
      <c r="B256" s="10"/>
      <c r="E256" s="29"/>
    </row>
    <row r="257" spans="1:5">
      <c r="A257" s="10"/>
      <c r="B257" s="10"/>
      <c r="E257" s="29"/>
    </row>
    <row r="258" spans="1:5">
      <c r="A258" s="10"/>
      <c r="B258" s="10"/>
      <c r="E258" s="29"/>
    </row>
    <row r="259" spans="1:5">
      <c r="A259" s="10"/>
      <c r="B259" s="10"/>
      <c r="E259" s="29"/>
    </row>
    <row r="260" spans="1:5">
      <c r="A260" s="10"/>
      <c r="B260" s="10"/>
      <c r="E260" s="29"/>
    </row>
    <row r="261" spans="1:5">
      <c r="A261" s="10"/>
      <c r="B261" s="10"/>
      <c r="E261" s="29"/>
    </row>
    <row r="262" spans="1:5">
      <c r="A262" s="10"/>
      <c r="B262" s="10"/>
      <c r="E262" s="29"/>
    </row>
    <row r="263" spans="1:5">
      <c r="A263" s="10"/>
      <c r="B263" s="10"/>
      <c r="E263" s="29"/>
    </row>
    <row r="264" spans="1:5">
      <c r="A264" s="10"/>
      <c r="B264" s="10"/>
      <c r="E264" s="29"/>
    </row>
    <row r="265" spans="1:5">
      <c r="A265" s="10"/>
      <c r="B265" s="10"/>
      <c r="E265" s="29"/>
    </row>
    <row r="266" spans="1:5">
      <c r="A266" s="10"/>
      <c r="B266" s="10"/>
      <c r="E266" s="29"/>
    </row>
    <row r="267" spans="1:5">
      <c r="A267" s="10"/>
      <c r="B267" s="10"/>
      <c r="E267" s="29"/>
    </row>
    <row r="268" spans="1:5">
      <c r="A268" s="10"/>
      <c r="B268" s="10"/>
      <c r="E268" s="29"/>
    </row>
    <row r="269" spans="1:5">
      <c r="A269" s="10"/>
      <c r="B269" s="10"/>
      <c r="E269" s="29"/>
    </row>
    <row r="270" spans="1:5">
      <c r="A270" s="10"/>
      <c r="B270" s="10"/>
      <c r="E270" s="29"/>
    </row>
    <row r="271" spans="1:5">
      <c r="A271" s="10"/>
      <c r="B271" s="10"/>
      <c r="E271" s="29"/>
    </row>
    <row r="272" spans="1:5">
      <c r="A272" s="10"/>
      <c r="B272" s="10"/>
      <c r="E272" s="29"/>
    </row>
    <row r="273" spans="1:5">
      <c r="A273" s="10"/>
      <c r="B273" s="10"/>
      <c r="E273" s="29"/>
    </row>
    <row r="274" spans="1:5">
      <c r="A274" s="10"/>
      <c r="B274" s="10"/>
      <c r="E274" s="29"/>
    </row>
    <row r="275" spans="1:5">
      <c r="A275" s="10"/>
      <c r="B275" s="10"/>
      <c r="E275" s="29"/>
    </row>
    <row r="276" spans="1:5">
      <c r="A276" s="10"/>
      <c r="B276" s="10"/>
      <c r="E276" s="29"/>
    </row>
    <row r="277" spans="1:5">
      <c r="A277" s="10"/>
      <c r="B277" s="10"/>
      <c r="E277" s="29"/>
    </row>
    <row r="278" spans="1:5">
      <c r="A278" s="10"/>
      <c r="B278" s="10"/>
      <c r="E278" s="29"/>
    </row>
    <row r="279" spans="1:5">
      <c r="A279" s="10"/>
      <c r="B279" s="10"/>
      <c r="E279" s="29"/>
    </row>
    <row r="280" spans="1:5">
      <c r="A280" s="10"/>
      <c r="B280" s="10"/>
      <c r="E280" s="29"/>
    </row>
    <row r="281" spans="1:5">
      <c r="A281" s="10"/>
      <c r="B281" s="10"/>
      <c r="E281" s="29"/>
    </row>
    <row r="282" spans="1:5">
      <c r="A282" s="10"/>
      <c r="B282" s="10"/>
      <c r="E282" s="29"/>
    </row>
    <row r="283" spans="1:5">
      <c r="A283" s="10"/>
      <c r="B283" s="10"/>
      <c r="E283" s="29"/>
    </row>
    <row r="284" spans="1:5">
      <c r="A284" s="10"/>
      <c r="B284" s="10"/>
      <c r="E284" s="29"/>
    </row>
    <row r="285" spans="1:5">
      <c r="A285" s="10"/>
      <c r="B285" s="10"/>
      <c r="E285" s="29"/>
    </row>
    <row r="286" spans="1:5">
      <c r="A286" s="10"/>
      <c r="B286" s="10"/>
      <c r="E286" s="29"/>
    </row>
    <row r="287" spans="1:5">
      <c r="A287" s="10"/>
      <c r="B287" s="10"/>
      <c r="E287" s="29"/>
    </row>
    <row r="288" spans="1:5">
      <c r="A288" s="10"/>
      <c r="B288" s="10"/>
      <c r="E288" s="29"/>
    </row>
    <row r="289" spans="1:5">
      <c r="A289" s="10"/>
      <c r="B289" s="10"/>
      <c r="E289" s="29"/>
    </row>
    <row r="290" spans="1:5">
      <c r="A290" s="10"/>
      <c r="B290" s="10"/>
      <c r="E290" s="29"/>
    </row>
    <row r="291" spans="1:5">
      <c r="A291" s="10"/>
      <c r="B291" s="10"/>
      <c r="E291" s="29"/>
    </row>
    <row r="292" spans="1:5">
      <c r="A292" s="10"/>
      <c r="B292" s="10"/>
      <c r="E292" s="29"/>
    </row>
    <row r="293" spans="1:5">
      <c r="A293" s="10"/>
      <c r="B293" s="10"/>
      <c r="E293" s="29"/>
    </row>
    <row r="294" spans="1:5">
      <c r="A294" s="10"/>
      <c r="B294" s="10"/>
      <c r="E294" s="29"/>
    </row>
    <row r="295" spans="1:5">
      <c r="A295" s="10"/>
      <c r="B295" s="10"/>
      <c r="E295" s="29"/>
    </row>
    <row r="296" spans="1:5">
      <c r="A296" s="10"/>
      <c r="B296" s="10"/>
      <c r="E296" s="29"/>
    </row>
    <row r="297" spans="1:5">
      <c r="A297" s="10"/>
      <c r="B297" s="10"/>
      <c r="E297" s="29"/>
    </row>
    <row r="298" spans="1:5">
      <c r="A298" s="10"/>
      <c r="B298" s="10"/>
      <c r="E298" s="29"/>
    </row>
    <row r="299" spans="1:5">
      <c r="A299" s="10"/>
      <c r="B299" s="10"/>
      <c r="E299" s="29"/>
    </row>
    <row r="300" spans="1:5">
      <c r="A300" s="10"/>
      <c r="B300" s="10"/>
      <c r="E300" s="29"/>
    </row>
    <row r="301" spans="1:5">
      <c r="A301" s="10"/>
      <c r="B301" s="10"/>
      <c r="E301" s="29"/>
    </row>
    <row r="302" spans="1:5">
      <c r="A302" s="10"/>
      <c r="B302" s="10"/>
      <c r="E302" s="29"/>
    </row>
    <row r="303" spans="1:5">
      <c r="A303" s="10"/>
      <c r="B303" s="10"/>
      <c r="E303" s="29"/>
    </row>
    <row r="304" spans="1:5">
      <c r="A304" s="10"/>
      <c r="B304" s="10"/>
      <c r="E304" s="29"/>
    </row>
    <row r="305" spans="1:5">
      <c r="A305" s="10"/>
      <c r="B305" s="10"/>
      <c r="E305" s="29"/>
    </row>
    <row r="306" spans="1:5">
      <c r="A306" s="10"/>
      <c r="B306" s="10"/>
      <c r="E306" s="29"/>
    </row>
    <row r="307" spans="1:5">
      <c r="A307" s="10"/>
      <c r="B307" s="10"/>
      <c r="E307" s="29"/>
    </row>
    <row r="308" spans="1:5">
      <c r="A308" s="10"/>
      <c r="B308" s="10"/>
      <c r="E308" s="29"/>
    </row>
    <row r="309" spans="1:5">
      <c r="A309" s="10"/>
      <c r="B309" s="10"/>
      <c r="E309" s="29"/>
    </row>
    <row r="310" spans="1:5">
      <c r="A310" s="10"/>
      <c r="B310" s="10"/>
      <c r="E310" s="29"/>
    </row>
    <row r="311" spans="1:5">
      <c r="A311" s="10"/>
      <c r="B311" s="10"/>
      <c r="E311" s="29"/>
    </row>
    <row r="312" spans="1:5">
      <c r="A312" s="10"/>
      <c r="B312" s="10"/>
      <c r="E312" s="29"/>
    </row>
    <row r="313" spans="1:5">
      <c r="A313" s="10"/>
      <c r="B313" s="10"/>
      <c r="E313" s="29"/>
    </row>
    <row r="314" spans="1:5">
      <c r="A314" s="10"/>
      <c r="B314" s="10"/>
      <c r="E314" s="29"/>
    </row>
    <row r="315" spans="1:5">
      <c r="A315" s="10"/>
      <c r="B315" s="10"/>
      <c r="E315" s="29"/>
    </row>
    <row r="316" spans="1:5">
      <c r="A316" s="10"/>
      <c r="B316" s="10"/>
      <c r="E316" s="29"/>
    </row>
    <row r="317" spans="1:5">
      <c r="A317" s="10"/>
      <c r="B317" s="10"/>
      <c r="E317" s="29"/>
    </row>
    <row r="318" spans="1:5">
      <c r="A318" s="10"/>
      <c r="B318" s="10"/>
      <c r="E318" s="29"/>
    </row>
    <row r="319" spans="1:5">
      <c r="A319" s="10"/>
      <c r="B319" s="10"/>
      <c r="E319" s="29"/>
    </row>
    <row r="320" spans="1:5">
      <c r="A320" s="10"/>
      <c r="B320" s="10"/>
      <c r="E320" s="29"/>
    </row>
    <row r="321" spans="1:5">
      <c r="A321" s="10"/>
      <c r="B321" s="10"/>
      <c r="E321" s="29"/>
    </row>
    <row r="322" spans="1:5">
      <c r="A322" s="10"/>
      <c r="B322" s="10"/>
      <c r="E322" s="29"/>
    </row>
  </sheetData>
  <mergeCells count="1">
    <mergeCell ref="A1:E1"/>
  </mergeCells>
  <dataValidations count="2">
    <dataValidation type="list" allowBlank="1" showInputMessage="1" showErrorMessage="1" sqref="D3:D20 D22:D322" xr:uid="{00000000-0002-0000-0600-000000000000}">
      <formula1>Courses</formula1>
    </dataValidation>
    <dataValidation type="list" allowBlank="1" showInputMessage="1" showErrorMessage="1" sqref="B3:B20 B22:B322" xr:uid="{00000000-0002-0000-0600-000001000000}">
      <formula1>"Construction, Maintenance"</formula1>
    </dataValidation>
  </dataValidations>
  <pageMargins left="0.7" right="0.7" top="0.75" bottom="0.75" header="0.3" footer="0.3"/>
  <pageSetup scale="94" fitToHeight="0" orientation="portrait" horizontalDpi="4294967293" verticalDpi="4294967293" r:id="rId1"/>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pageSetUpPr fitToPage="1"/>
  </sheetPr>
  <dimension ref="A1:D109"/>
  <sheetViews>
    <sheetView showGridLines="0" zoomScaleNormal="100" workbookViewId="0">
      <pane ySplit="2" topLeftCell="A3" activePane="bottomLeft" state="frozen"/>
      <selection pane="bottomLeft" activeCell="H22" sqref="H21:H22"/>
    </sheetView>
  </sheetViews>
  <sheetFormatPr defaultColWidth="9.109375" defaultRowHeight="14.4"/>
  <cols>
    <col min="1" max="1" width="10.6640625" style="6" bestFit="1" customWidth="1"/>
    <col min="2" max="2" width="29.44140625" style="7" customWidth="1"/>
    <col min="3" max="3" width="25.6640625" style="7" customWidth="1"/>
    <col min="4" max="4" width="8.33203125" style="6" customWidth="1"/>
    <col min="5" max="16384" width="9.109375" style="6"/>
  </cols>
  <sheetData>
    <row r="1" spans="1:4" ht="17.399999999999999">
      <c r="A1" s="60" t="s">
        <v>99</v>
      </c>
      <c r="B1" s="60"/>
      <c r="C1" s="60"/>
      <c r="D1" s="60"/>
    </row>
    <row r="2" spans="1:4">
      <c r="A2" s="2" t="s">
        <v>77</v>
      </c>
      <c r="B2" s="9" t="s">
        <v>88</v>
      </c>
      <c r="C2" s="9" t="s">
        <v>98</v>
      </c>
      <c r="D2" s="2" t="s">
        <v>83</v>
      </c>
    </row>
    <row r="3" spans="1:4">
      <c r="A3" s="12"/>
      <c r="D3" s="13"/>
    </row>
    <row r="4" spans="1:4">
      <c r="A4" s="12"/>
      <c r="D4" s="13"/>
    </row>
    <row r="5" spans="1:4">
      <c r="A5" s="12"/>
      <c r="D5" s="13"/>
    </row>
    <row r="6" spans="1:4">
      <c r="A6" s="12"/>
      <c r="D6" s="13"/>
    </row>
    <row r="7" spans="1:4">
      <c r="A7" s="12"/>
      <c r="D7" s="13"/>
    </row>
    <row r="8" spans="1:4">
      <c r="A8" s="12"/>
      <c r="D8" s="13"/>
    </row>
    <row r="9" spans="1:4">
      <c r="A9" s="12"/>
      <c r="D9" s="13"/>
    </row>
    <row r="10" spans="1:4">
      <c r="A10" s="12"/>
      <c r="D10" s="13"/>
    </row>
    <row r="11" spans="1:4">
      <c r="A11" s="12"/>
      <c r="D11" s="13"/>
    </row>
    <row r="12" spans="1:4">
      <c r="A12" s="12"/>
      <c r="D12" s="13"/>
    </row>
    <row r="13" spans="1:4">
      <c r="A13" s="12"/>
      <c r="D13" s="13"/>
    </row>
    <row r="14" spans="1:4">
      <c r="A14" s="12"/>
      <c r="D14" s="13"/>
    </row>
    <row r="15" spans="1:4">
      <c r="A15" s="12"/>
      <c r="D15" s="13"/>
    </row>
    <row r="16" spans="1:4">
      <c r="A16" s="12"/>
      <c r="D16" s="13"/>
    </row>
    <row r="17" spans="1:4">
      <c r="A17" s="12"/>
      <c r="D17" s="13"/>
    </row>
    <row r="18" spans="1:4">
      <c r="A18" s="12"/>
      <c r="D18" s="13"/>
    </row>
    <row r="19" spans="1:4">
      <c r="A19" s="6" t="s">
        <v>85</v>
      </c>
      <c r="D19" s="13">
        <f>SUBTOTAL(109,Table6[Hours])</f>
        <v>0</v>
      </c>
    </row>
    <row r="20" spans="1:4">
      <c r="A20" s="12"/>
      <c r="D20" s="13"/>
    </row>
    <row r="21" spans="1:4">
      <c r="A21" s="12"/>
      <c r="D21" s="13"/>
    </row>
    <row r="22" spans="1:4">
      <c r="A22" s="12"/>
      <c r="D22" s="13"/>
    </row>
    <row r="23" spans="1:4">
      <c r="A23" s="12"/>
      <c r="D23" s="13"/>
    </row>
    <row r="24" spans="1:4">
      <c r="A24" s="12"/>
      <c r="D24" s="13"/>
    </row>
    <row r="25" spans="1:4">
      <c r="A25" s="12"/>
      <c r="D25" s="13"/>
    </row>
    <row r="26" spans="1:4">
      <c r="A26" s="12"/>
      <c r="D26" s="13"/>
    </row>
    <row r="27" spans="1:4">
      <c r="A27" s="12"/>
      <c r="D27" s="13"/>
    </row>
    <row r="28" spans="1:4">
      <c r="A28" s="12"/>
      <c r="D28" s="13"/>
    </row>
    <row r="29" spans="1:4">
      <c r="A29" s="12"/>
      <c r="D29" s="13"/>
    </row>
    <row r="30" spans="1:4">
      <c r="A30" s="12"/>
      <c r="D30" s="13"/>
    </row>
    <row r="31" spans="1:4">
      <c r="A31" s="12"/>
      <c r="D31" s="13"/>
    </row>
    <row r="32" spans="1:4">
      <c r="A32" s="12"/>
      <c r="D32" s="13"/>
    </row>
    <row r="33" spans="1:4">
      <c r="A33" s="12"/>
      <c r="D33" s="13"/>
    </row>
    <row r="34" spans="1:4">
      <c r="A34" s="12"/>
      <c r="D34" s="13"/>
    </row>
    <row r="35" spans="1:4">
      <c r="A35" s="12"/>
      <c r="D35" s="13"/>
    </row>
    <row r="36" spans="1:4">
      <c r="A36" s="12"/>
      <c r="D36" s="13"/>
    </row>
    <row r="37" spans="1:4">
      <c r="A37" s="12"/>
      <c r="D37" s="13"/>
    </row>
    <row r="38" spans="1:4">
      <c r="A38" s="12"/>
      <c r="D38" s="13"/>
    </row>
    <row r="39" spans="1:4">
      <c r="A39" s="12"/>
      <c r="D39" s="13"/>
    </row>
    <row r="40" spans="1:4">
      <c r="A40" s="12"/>
      <c r="D40" s="13"/>
    </row>
    <row r="41" spans="1:4">
      <c r="A41" s="12"/>
      <c r="D41" s="13"/>
    </row>
    <row r="42" spans="1:4">
      <c r="A42" s="12"/>
      <c r="D42" s="13"/>
    </row>
    <row r="43" spans="1:4">
      <c r="A43" s="12"/>
      <c r="D43" s="13"/>
    </row>
    <row r="44" spans="1:4">
      <c r="A44" s="12"/>
      <c r="D44" s="13"/>
    </row>
    <row r="45" spans="1:4">
      <c r="A45" s="12"/>
      <c r="D45" s="13"/>
    </row>
    <row r="46" spans="1:4">
      <c r="A46" s="12"/>
      <c r="D46" s="13"/>
    </row>
    <row r="47" spans="1:4">
      <c r="A47" s="12"/>
      <c r="D47" s="13"/>
    </row>
    <row r="48" spans="1:4">
      <c r="A48" s="12"/>
      <c r="D48" s="13"/>
    </row>
    <row r="49" spans="1:4">
      <c r="A49" s="12"/>
      <c r="D49" s="13"/>
    </row>
    <row r="50" spans="1:4">
      <c r="A50" s="12"/>
      <c r="D50" s="13"/>
    </row>
    <row r="51" spans="1:4">
      <c r="A51" s="12"/>
      <c r="D51" s="13"/>
    </row>
    <row r="52" spans="1:4">
      <c r="A52" s="12"/>
      <c r="D52" s="13"/>
    </row>
    <row r="53" spans="1:4">
      <c r="A53" s="12"/>
      <c r="D53" s="13"/>
    </row>
    <row r="54" spans="1:4">
      <c r="A54" s="12"/>
      <c r="D54" s="13"/>
    </row>
    <row r="55" spans="1:4">
      <c r="A55" s="12"/>
      <c r="D55" s="13"/>
    </row>
    <row r="56" spans="1:4">
      <c r="A56" s="12"/>
      <c r="D56" s="13"/>
    </row>
    <row r="57" spans="1:4">
      <c r="A57" s="12"/>
      <c r="D57" s="13"/>
    </row>
    <row r="58" spans="1:4">
      <c r="A58" s="12"/>
      <c r="D58" s="13"/>
    </row>
    <row r="59" spans="1:4">
      <c r="A59" s="12"/>
      <c r="D59" s="13"/>
    </row>
    <row r="60" spans="1:4">
      <c r="A60" s="12"/>
      <c r="D60" s="13"/>
    </row>
    <row r="61" spans="1:4">
      <c r="A61" s="12"/>
      <c r="D61" s="13"/>
    </row>
    <row r="62" spans="1:4">
      <c r="A62" s="12"/>
      <c r="D62" s="13"/>
    </row>
    <row r="63" spans="1:4">
      <c r="A63" s="12"/>
      <c r="D63" s="13"/>
    </row>
    <row r="64" spans="1:4">
      <c r="A64" s="12"/>
      <c r="D64" s="13"/>
    </row>
    <row r="65" spans="1:4">
      <c r="A65" s="12"/>
      <c r="D65" s="13"/>
    </row>
    <row r="66" spans="1:4">
      <c r="A66" s="12"/>
      <c r="D66" s="13"/>
    </row>
    <row r="67" spans="1:4">
      <c r="A67" s="12"/>
      <c r="D67" s="13"/>
    </row>
    <row r="68" spans="1:4">
      <c r="A68" s="12"/>
      <c r="D68" s="13"/>
    </row>
    <row r="69" spans="1:4">
      <c r="A69" s="12"/>
      <c r="D69" s="13"/>
    </row>
    <row r="70" spans="1:4">
      <c r="A70" s="12"/>
      <c r="D70" s="13"/>
    </row>
    <row r="71" spans="1:4">
      <c r="A71" s="12"/>
      <c r="D71" s="13"/>
    </row>
    <row r="72" spans="1:4">
      <c r="A72" s="12"/>
      <c r="D72" s="13"/>
    </row>
    <row r="73" spans="1:4">
      <c r="A73" s="12"/>
      <c r="D73" s="13"/>
    </row>
    <row r="74" spans="1:4">
      <c r="A74" s="12"/>
      <c r="D74" s="13"/>
    </row>
    <row r="75" spans="1:4">
      <c r="A75" s="12"/>
      <c r="D75" s="13"/>
    </row>
    <row r="76" spans="1:4">
      <c r="A76" s="12"/>
      <c r="D76" s="13"/>
    </row>
    <row r="77" spans="1:4">
      <c r="A77" s="12"/>
      <c r="D77" s="13"/>
    </row>
    <row r="78" spans="1:4">
      <c r="A78" s="12"/>
      <c r="D78" s="13"/>
    </row>
    <row r="79" spans="1:4">
      <c r="A79" s="12"/>
      <c r="D79" s="13"/>
    </row>
    <row r="80" spans="1:4">
      <c r="A80" s="12"/>
      <c r="D80" s="13"/>
    </row>
    <row r="81" spans="1:4">
      <c r="A81" s="12"/>
      <c r="D81" s="13"/>
    </row>
    <row r="82" spans="1:4">
      <c r="A82" s="12"/>
      <c r="D82" s="13"/>
    </row>
    <row r="83" spans="1:4">
      <c r="A83" s="12"/>
      <c r="D83" s="13"/>
    </row>
    <row r="84" spans="1:4">
      <c r="A84" s="12"/>
      <c r="D84" s="13"/>
    </row>
    <row r="85" spans="1:4">
      <c r="A85" s="12"/>
      <c r="D85" s="13"/>
    </row>
    <row r="86" spans="1:4">
      <c r="A86" s="12"/>
      <c r="D86" s="13"/>
    </row>
    <row r="87" spans="1:4">
      <c r="A87" s="12"/>
      <c r="D87" s="13"/>
    </row>
    <row r="88" spans="1:4">
      <c r="A88" s="12"/>
      <c r="D88" s="13"/>
    </row>
    <row r="89" spans="1:4">
      <c r="A89" s="12"/>
      <c r="D89" s="13"/>
    </row>
    <row r="90" spans="1:4">
      <c r="A90" s="12"/>
      <c r="D90" s="13"/>
    </row>
    <row r="91" spans="1:4">
      <c r="A91" s="12"/>
      <c r="D91" s="13"/>
    </row>
    <row r="92" spans="1:4">
      <c r="A92" s="12"/>
      <c r="D92" s="13"/>
    </row>
    <row r="93" spans="1:4">
      <c r="A93" s="12"/>
      <c r="D93" s="13"/>
    </row>
    <row r="94" spans="1:4">
      <c r="A94" s="12"/>
      <c r="D94" s="13"/>
    </row>
    <row r="95" spans="1:4">
      <c r="A95" s="12"/>
      <c r="D95" s="13"/>
    </row>
    <row r="96" spans="1:4">
      <c r="A96" s="12"/>
      <c r="D96" s="13"/>
    </row>
    <row r="97" spans="1:4">
      <c r="A97" s="12"/>
      <c r="D97" s="13"/>
    </row>
    <row r="98" spans="1:4">
      <c r="A98" s="12"/>
      <c r="D98" s="13"/>
    </row>
    <row r="99" spans="1:4">
      <c r="A99" s="12"/>
      <c r="D99" s="13"/>
    </row>
    <row r="100" spans="1:4">
      <c r="A100" s="12"/>
      <c r="D100" s="13"/>
    </row>
    <row r="101" spans="1:4">
      <c r="A101" s="12"/>
      <c r="D101" s="13"/>
    </row>
    <row r="102" spans="1:4">
      <c r="A102" s="12"/>
      <c r="D102" s="13"/>
    </row>
    <row r="103" spans="1:4">
      <c r="A103" s="12"/>
      <c r="D103" s="13"/>
    </row>
    <row r="104" spans="1:4">
      <c r="A104" s="12"/>
      <c r="D104" s="13"/>
    </row>
    <row r="105" spans="1:4">
      <c r="A105" s="12"/>
      <c r="D105" s="13"/>
    </row>
    <row r="106" spans="1:4">
      <c r="A106" s="12"/>
      <c r="D106" s="13"/>
    </row>
    <row r="107" spans="1:4">
      <c r="A107" s="12"/>
      <c r="D107" s="13"/>
    </row>
    <row r="108" spans="1:4">
      <c r="A108" s="12"/>
      <c r="D108" s="13"/>
    </row>
    <row r="109" spans="1:4">
      <c r="A109" s="12"/>
      <c r="D109" s="13"/>
    </row>
  </sheetData>
  <mergeCells count="1">
    <mergeCell ref="A1:D1"/>
  </mergeCells>
  <dataValidations count="1">
    <dataValidation type="list" allowBlank="1" showInputMessage="1" showErrorMessage="1" sqref="B3:B18 B20:B109" xr:uid="{00000000-0002-0000-0700-000000000000}">
      <formula1>Courses</formula1>
    </dataValidation>
  </dataValidations>
  <pageMargins left="0.7" right="0.7" top="0.75" bottom="0.75" header="0.3" footer="0.3"/>
  <pageSetup fitToHeight="0" orientation="portrait" horizontalDpi="4294967293" verticalDpi="4294967293" r:id="rId1"/>
  <drawing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pageSetUpPr fitToPage="1"/>
  </sheetPr>
  <dimension ref="A1:K139"/>
  <sheetViews>
    <sheetView showGridLines="0" workbookViewId="0">
      <pane ySplit="2" topLeftCell="A3" activePane="bottomLeft" state="frozen"/>
      <selection pane="bottomLeft" activeCell="H29" sqref="H29"/>
    </sheetView>
  </sheetViews>
  <sheetFormatPr defaultColWidth="9.109375" defaultRowHeight="14.4"/>
  <cols>
    <col min="1" max="1" width="13.6640625" style="6" bestFit="1" customWidth="1"/>
    <col min="2" max="2" width="23.109375" style="6" bestFit="1" customWidth="1"/>
    <col min="3" max="3" width="24.5546875" style="6" bestFit="1" customWidth="1"/>
    <col min="4" max="4" width="38.33203125" style="7" bestFit="1" customWidth="1"/>
    <col min="5" max="5" width="27.44140625" style="7" customWidth="1"/>
    <col min="6" max="6" width="8.44140625" style="6" bestFit="1" customWidth="1"/>
    <col min="7" max="16384" width="9.109375" style="6"/>
  </cols>
  <sheetData>
    <row r="1" spans="1:6" ht="17.399999999999999">
      <c r="A1" s="30" t="s">
        <v>180</v>
      </c>
      <c r="B1" s="21"/>
      <c r="C1" s="21"/>
      <c r="D1" s="25"/>
      <c r="E1" s="25"/>
      <c r="F1" s="21"/>
    </row>
    <row r="2" spans="1:6">
      <c r="A2" s="2" t="s">
        <v>77</v>
      </c>
      <c r="B2" s="2" t="s">
        <v>95</v>
      </c>
      <c r="C2" s="2" t="s">
        <v>81</v>
      </c>
      <c r="D2" s="9" t="s">
        <v>179</v>
      </c>
      <c r="E2" s="9" t="s">
        <v>89</v>
      </c>
      <c r="F2" s="2" t="s">
        <v>83</v>
      </c>
    </row>
    <row r="3" spans="1:6">
      <c r="A3" s="10"/>
    </row>
    <row r="4" spans="1:6">
      <c r="A4" s="10"/>
    </row>
    <row r="5" spans="1:6">
      <c r="A5" s="10"/>
    </row>
    <row r="6" spans="1:6">
      <c r="A6" s="12"/>
    </row>
    <row r="7" spans="1:6">
      <c r="A7" s="12"/>
    </row>
    <row r="8" spans="1:6">
      <c r="A8" s="12"/>
    </row>
    <row r="9" spans="1:6">
      <c r="A9" s="12"/>
    </row>
    <row r="10" spans="1:6">
      <c r="A10" s="12"/>
    </row>
    <row r="11" spans="1:6">
      <c r="A11" s="12"/>
    </row>
    <row r="12" spans="1:6">
      <c r="A12" s="10"/>
    </row>
    <row r="13" spans="1:6">
      <c r="A13" s="10"/>
    </row>
    <row r="14" spans="1:6">
      <c r="A14" s="12"/>
    </row>
    <row r="15" spans="1:6">
      <c r="A15" s="12"/>
    </row>
    <row r="16" spans="1:6">
      <c r="A16" s="11"/>
    </row>
    <row r="17" spans="1:11">
      <c r="A17" s="11"/>
    </row>
    <row r="18" spans="1:11">
      <c r="A18" s="11"/>
    </row>
    <row r="19" spans="1:11">
      <c r="A19" s="6" t="s">
        <v>85</v>
      </c>
      <c r="F19" s="29">
        <f>SUBTOTAL(109,Table7[Hours])</f>
        <v>0</v>
      </c>
      <c r="H19" s="33"/>
      <c r="I19" s="33"/>
      <c r="K19" s="34"/>
    </row>
    <row r="20" spans="1:11">
      <c r="A20" s="11"/>
    </row>
    <row r="21" spans="1:11">
      <c r="A21" s="12"/>
    </row>
    <row r="22" spans="1:11">
      <c r="A22" s="11"/>
    </row>
    <row r="23" spans="1:11">
      <c r="A23" s="11"/>
    </row>
    <row r="24" spans="1:11">
      <c r="A24" s="11"/>
    </row>
    <row r="25" spans="1:11">
      <c r="A25" s="11"/>
    </row>
    <row r="26" spans="1:11">
      <c r="A26" s="35"/>
    </row>
    <row r="27" spans="1:11">
      <c r="A27" s="10"/>
      <c r="D27" s="28"/>
    </row>
    <row r="28" spans="1:11">
      <c r="A28" s="12"/>
    </row>
    <row r="29" spans="1:11">
      <c r="A29" s="10"/>
      <c r="D29" s="28"/>
    </row>
    <row r="30" spans="1:11">
      <c r="A30" s="12"/>
    </row>
    <row r="31" spans="1:11">
      <c r="A31" s="12"/>
      <c r="D31" s="28"/>
    </row>
    <row r="32" spans="1:11">
      <c r="A32" s="12"/>
      <c r="D32" s="28"/>
    </row>
    <row r="33" spans="1:4">
      <c r="A33" s="12"/>
      <c r="D33" s="28"/>
    </row>
    <row r="34" spans="1:4">
      <c r="A34" s="12"/>
      <c r="D34" s="28"/>
    </row>
    <row r="35" spans="1:4">
      <c r="A35" s="12"/>
      <c r="D35" s="28"/>
    </row>
    <row r="36" spans="1:4">
      <c r="A36" s="12"/>
      <c r="D36" s="28"/>
    </row>
    <row r="37" spans="1:4">
      <c r="A37" s="12"/>
      <c r="D37" s="28"/>
    </row>
    <row r="38" spans="1:4">
      <c r="A38" s="12"/>
    </row>
    <row r="39" spans="1:4">
      <c r="A39" s="10"/>
    </row>
    <row r="40" spans="1:4">
      <c r="A40" s="10"/>
    </row>
    <row r="41" spans="1:4">
      <c r="A41" s="12"/>
    </row>
    <row r="42" spans="1:4">
      <c r="A42" s="12"/>
      <c r="D42" s="28"/>
    </row>
    <row r="43" spans="1:4">
      <c r="A43" s="12"/>
    </row>
    <row r="44" spans="1:4">
      <c r="A44" s="12"/>
    </row>
    <row r="45" spans="1:4">
      <c r="A45" s="12"/>
    </row>
    <row r="46" spans="1:4">
      <c r="A46" s="12"/>
    </row>
    <row r="47" spans="1:4">
      <c r="A47" s="12"/>
    </row>
    <row r="48" spans="1:4">
      <c r="A48" s="12"/>
    </row>
    <row r="49" spans="1:4">
      <c r="A49" s="12"/>
    </row>
    <row r="50" spans="1:4">
      <c r="A50" s="12"/>
      <c r="D50" s="28"/>
    </row>
    <row r="51" spans="1:4">
      <c r="A51" s="12"/>
      <c r="D51" s="28"/>
    </row>
    <row r="52" spans="1:4">
      <c r="A52" s="12"/>
      <c r="D52" s="28"/>
    </row>
    <row r="53" spans="1:4">
      <c r="A53" s="12"/>
    </row>
    <row r="54" spans="1:4">
      <c r="A54" s="12"/>
    </row>
    <row r="55" spans="1:4">
      <c r="A55" s="12"/>
    </row>
    <row r="56" spans="1:4">
      <c r="A56" s="12"/>
      <c r="D56" s="28"/>
    </row>
    <row r="57" spans="1:4">
      <c r="A57" s="12"/>
    </row>
    <row r="58" spans="1:4">
      <c r="A58" s="12"/>
    </row>
    <row r="59" spans="1:4">
      <c r="A59" s="12"/>
    </row>
    <row r="60" spans="1:4">
      <c r="A60" s="12"/>
    </row>
    <row r="61" spans="1:4">
      <c r="A61" s="12"/>
    </row>
    <row r="62" spans="1:4">
      <c r="A62" s="12"/>
    </row>
    <row r="63" spans="1:4">
      <c r="A63" s="12"/>
    </row>
    <row r="64" spans="1:4">
      <c r="A64" s="12"/>
    </row>
    <row r="65" spans="1:4">
      <c r="A65" s="12"/>
    </row>
    <row r="66" spans="1:4">
      <c r="A66" s="12"/>
    </row>
    <row r="67" spans="1:4">
      <c r="A67" s="12"/>
    </row>
    <row r="68" spans="1:4">
      <c r="A68" s="12"/>
    </row>
    <row r="69" spans="1:4">
      <c r="A69" s="12"/>
    </row>
    <row r="70" spans="1:4">
      <c r="A70" s="12"/>
    </row>
    <row r="71" spans="1:4">
      <c r="A71" s="12"/>
    </row>
    <row r="72" spans="1:4">
      <c r="A72" s="12"/>
      <c r="D72" s="28"/>
    </row>
    <row r="73" spans="1:4">
      <c r="A73" s="12"/>
    </row>
    <row r="74" spans="1:4">
      <c r="A74" s="12"/>
    </row>
    <row r="75" spans="1:4">
      <c r="A75" s="12"/>
    </row>
    <row r="76" spans="1:4">
      <c r="A76" s="12"/>
    </row>
    <row r="77" spans="1:4">
      <c r="A77" s="42"/>
      <c r="D77" s="28"/>
    </row>
    <row r="78" spans="1:4">
      <c r="A78" s="12"/>
    </row>
    <row r="79" spans="1:4">
      <c r="A79" s="12"/>
    </row>
    <row r="80" spans="1:4">
      <c r="A80" s="12"/>
    </row>
    <row r="81" spans="1:1">
      <c r="A81" s="12"/>
    </row>
    <row r="82" spans="1:1">
      <c r="A82" s="12"/>
    </row>
    <row r="83" spans="1:1">
      <c r="A83" s="12"/>
    </row>
    <row r="84" spans="1:1">
      <c r="A84" s="12"/>
    </row>
    <row r="85" spans="1:1">
      <c r="A85" s="12"/>
    </row>
    <row r="86" spans="1:1">
      <c r="A86" s="12"/>
    </row>
    <row r="87" spans="1:1">
      <c r="A87" s="12"/>
    </row>
    <row r="88" spans="1:1">
      <c r="A88" s="12"/>
    </row>
    <row r="89" spans="1:1">
      <c r="A89" s="12"/>
    </row>
    <row r="90" spans="1:1">
      <c r="A90" s="12"/>
    </row>
    <row r="91" spans="1:1">
      <c r="A91" s="12"/>
    </row>
    <row r="92" spans="1:1">
      <c r="A92" s="12"/>
    </row>
    <row r="93" spans="1:1">
      <c r="A93" s="12"/>
    </row>
    <row r="94" spans="1:1">
      <c r="A94" s="12"/>
    </row>
    <row r="95" spans="1:1">
      <c r="A95" s="12"/>
    </row>
    <row r="96" spans="1:1">
      <c r="A96" s="12"/>
    </row>
    <row r="97" spans="1:1">
      <c r="A97" s="42"/>
    </row>
    <row r="98" spans="1:1">
      <c r="A98" s="12"/>
    </row>
    <row r="99" spans="1:1">
      <c r="A99" s="42"/>
    </row>
    <row r="100" spans="1:1">
      <c r="A100" s="42"/>
    </row>
    <row r="101" spans="1:1">
      <c r="A101" s="42"/>
    </row>
    <row r="102" spans="1:1">
      <c r="A102" s="12"/>
    </row>
    <row r="103" spans="1:1">
      <c r="A103" s="12"/>
    </row>
    <row r="104" spans="1:1">
      <c r="A104" s="12"/>
    </row>
    <row r="105" spans="1:1">
      <c r="A105" s="12"/>
    </row>
    <row r="106" spans="1:1">
      <c r="A106" s="12"/>
    </row>
    <row r="107" spans="1:1">
      <c r="A107" s="12"/>
    </row>
    <row r="108" spans="1:1">
      <c r="A108" s="12"/>
    </row>
    <row r="109" spans="1:1">
      <c r="A109" s="12"/>
    </row>
    <row r="110" spans="1:1">
      <c r="A110" s="12"/>
    </row>
    <row r="111" spans="1:1">
      <c r="A111" s="12"/>
    </row>
    <row r="112" spans="1:1">
      <c r="A112" s="12"/>
    </row>
    <row r="113" spans="1:11">
      <c r="A113" s="12"/>
    </row>
    <row r="114" spans="1:11">
      <c r="A114" s="12"/>
    </row>
    <row r="115" spans="1:11">
      <c r="A115" s="12"/>
    </row>
    <row r="116" spans="1:11">
      <c r="A116" s="12"/>
    </row>
    <row r="117" spans="1:11">
      <c r="A117" s="12"/>
    </row>
    <row r="118" spans="1:11">
      <c r="A118" s="12"/>
    </row>
    <row r="119" spans="1:11">
      <c r="A119" s="12"/>
    </row>
    <row r="120" spans="1:11">
      <c r="A120" s="12"/>
    </row>
    <row r="121" spans="1:11">
      <c r="A121" s="12"/>
    </row>
    <row r="122" spans="1:11">
      <c r="A122" s="12"/>
    </row>
    <row r="123" spans="1:11">
      <c r="A123" s="12"/>
      <c r="I123" s="48"/>
      <c r="K123" s="48"/>
    </row>
    <row r="124" spans="1:11">
      <c r="A124" s="12"/>
      <c r="K124" s="48"/>
    </row>
    <row r="125" spans="1:11">
      <c r="A125" s="12"/>
      <c r="K125" s="48"/>
    </row>
    <row r="126" spans="1:11">
      <c r="A126" s="12"/>
      <c r="K126" s="48"/>
    </row>
    <row r="127" spans="1:11">
      <c r="A127" s="12"/>
      <c r="K127" s="48"/>
    </row>
    <row r="128" spans="1:11">
      <c r="A128" s="12"/>
      <c r="K128" s="48"/>
    </row>
    <row r="129" spans="1:11">
      <c r="A129" s="42"/>
      <c r="K129" s="48"/>
    </row>
    <row r="130" spans="1:11">
      <c r="A130" s="42"/>
      <c r="K130" s="48"/>
    </row>
    <row r="131" spans="1:11">
      <c r="A131" s="42"/>
      <c r="K131" s="48"/>
    </row>
    <row r="132" spans="1:11">
      <c r="A132" s="12"/>
      <c r="K132" s="48"/>
    </row>
    <row r="133" spans="1:11">
      <c r="A133" s="12"/>
      <c r="K133" s="48"/>
    </row>
    <row r="134" spans="1:11">
      <c r="A134" s="10"/>
      <c r="K134" s="48"/>
    </row>
    <row r="135" spans="1:11">
      <c r="A135" s="12"/>
      <c r="K135" s="48"/>
    </row>
    <row r="136" spans="1:11">
      <c r="A136" s="10"/>
      <c r="K136" s="48"/>
    </row>
    <row r="137" spans="1:11">
      <c r="A137" s="10"/>
      <c r="K137" s="48"/>
    </row>
    <row r="138" spans="1:11">
      <c r="A138" s="12"/>
      <c r="K138" s="48"/>
    </row>
    <row r="139" spans="1:11">
      <c r="A139" s="12"/>
    </row>
  </sheetData>
  <pageMargins left="0.7" right="0.7" top="0.75" bottom="0.75" header="0.3" footer="0.3"/>
  <pageSetup scale="91" fitToHeight="0" orientation="landscape" horizontalDpi="4294967293" verticalDpi="4294967293"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24</vt:i4>
      </vt:variant>
    </vt:vector>
  </HeadingPairs>
  <TitlesOfParts>
    <vt:vector size="36" baseType="lpstr">
      <vt:lpstr>Title Page</vt:lpstr>
      <vt:lpstr>Summary Sheet</vt:lpstr>
      <vt:lpstr>Course Descriptions</vt:lpstr>
      <vt:lpstr>Trainings</vt:lpstr>
      <vt:lpstr>Facilitation-Guiding</vt:lpstr>
      <vt:lpstr>Instruction</vt:lpstr>
      <vt:lpstr>Construction &amp; Maintenance</vt:lpstr>
      <vt:lpstr>Inspections</vt:lpstr>
      <vt:lpstr>Design &amp; Bids</vt:lpstr>
      <vt:lpstr>Professional Involvement</vt:lpstr>
      <vt:lpstr>Professinal Guide</vt:lpstr>
      <vt:lpstr>Personal Experience</vt:lpstr>
      <vt:lpstr>ActivityList</vt:lpstr>
      <vt:lpstr>Clients</vt:lpstr>
      <vt:lpstr>'Personal Experience'!Courses</vt:lpstr>
      <vt:lpstr>Courses</vt:lpstr>
      <vt:lpstr>Operating.Systems</vt:lpstr>
      <vt:lpstr>Program.Types</vt:lpstr>
      <vt:lpstr>Total_Certificate</vt:lpstr>
      <vt:lpstr>Total_Conference</vt:lpstr>
      <vt:lpstr>'Personal Experience'!Total_Construction.Maintenance</vt:lpstr>
      <vt:lpstr>Total_Construction.Maintenance</vt:lpstr>
      <vt:lpstr>'Personal Experience'!Total_Design</vt:lpstr>
      <vt:lpstr>Total_Design</vt:lpstr>
      <vt:lpstr>'Personal Experience'!Total_Facilitation</vt:lpstr>
      <vt:lpstr>Total_Facilitation</vt:lpstr>
      <vt:lpstr>Total_Guide</vt:lpstr>
      <vt:lpstr>'Personal Experience'!Total_Inspections</vt:lpstr>
      <vt:lpstr>Total_Inspections</vt:lpstr>
      <vt:lpstr>'Personal Experience'!Total_Instruction</vt:lpstr>
      <vt:lpstr>Total_Instruction</vt:lpstr>
      <vt:lpstr>Total_Literature</vt:lpstr>
      <vt:lpstr>Total_Membership</vt:lpstr>
      <vt:lpstr>Total_Presentation</vt:lpstr>
      <vt:lpstr>'Personal Experience'!Total_Trainings</vt:lpstr>
      <vt:lpstr>Total_Trainings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Helix Construction</dc:creator>
  <cp:lastModifiedBy>Brycen Hale</cp:lastModifiedBy>
  <cp:lastPrinted>2017-09-24T04:10:06Z</cp:lastPrinted>
  <dcterms:created xsi:type="dcterms:W3CDTF">2012-04-25T01:52:33Z</dcterms:created>
  <dcterms:modified xsi:type="dcterms:W3CDTF">2023-04-21T22:19:40Z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S9Connected">
    <vt:bool>true</vt:bool>
  </property>
</Properties>
</file>